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760\Documents\Personal\Work Done\2022\April\"/>
    </mc:Choice>
  </mc:AlternateContent>
  <bookViews>
    <workbookView xWindow="930" yWindow="0" windowWidth="27870" windowHeight="12285"/>
  </bookViews>
  <sheets>
    <sheet name="Summary" sheetId="1" r:id="rId1"/>
    <sheet name="DC37" sheetId="2" r:id="rId2"/>
    <sheet name="DC38" sheetId="3" r:id="rId3"/>
    <sheet name="DC39" sheetId="4" r:id="rId4"/>
    <sheet name="DC40" sheetId="5" r:id="rId5"/>
    <sheet name="NW371" sheetId="6" r:id="rId6"/>
    <sheet name="NW372" sheetId="7" r:id="rId7"/>
    <sheet name="NW373" sheetId="8" r:id="rId8"/>
    <sheet name="NW374" sheetId="9" r:id="rId9"/>
    <sheet name="NW375" sheetId="10" r:id="rId10"/>
    <sheet name="NW381" sheetId="11" r:id="rId11"/>
    <sheet name="NW382" sheetId="12" r:id="rId12"/>
    <sheet name="NW383" sheetId="13" r:id="rId13"/>
    <sheet name="NW384" sheetId="14" r:id="rId14"/>
    <sheet name="NW385" sheetId="15" r:id="rId15"/>
    <sheet name="NW392" sheetId="16" r:id="rId16"/>
    <sheet name="NW393" sheetId="17" r:id="rId17"/>
    <sheet name="NW394" sheetId="18" r:id="rId18"/>
    <sheet name="NW396" sheetId="19" r:id="rId19"/>
    <sheet name="NW397" sheetId="20" r:id="rId20"/>
    <sheet name="NW403" sheetId="21" r:id="rId21"/>
    <sheet name="NW404" sheetId="22" r:id="rId22"/>
    <sheet name="NW405" sheetId="23" r:id="rId23"/>
  </sheets>
  <definedNames>
    <definedName name="_xlnm.Print_Area" localSheetId="1">'DC37'!$A$1:$H$180</definedName>
    <definedName name="_xlnm.Print_Area" localSheetId="2">'DC38'!$A$1:$H$180</definedName>
    <definedName name="_xlnm.Print_Area" localSheetId="3">'DC39'!$A$1:$H$180</definedName>
    <definedName name="_xlnm.Print_Area" localSheetId="4">'DC40'!$A$1:$H$180</definedName>
    <definedName name="_xlnm.Print_Area" localSheetId="5">'NW371'!$A$1:$H$180</definedName>
    <definedName name="_xlnm.Print_Area" localSheetId="6">'NW372'!$A$1:$H$180</definedName>
    <definedName name="_xlnm.Print_Area" localSheetId="7">'NW373'!$A$1:$H$180</definedName>
    <definedName name="_xlnm.Print_Area" localSheetId="8">'NW374'!$A$1:$H$180</definedName>
    <definedName name="_xlnm.Print_Area" localSheetId="9">'NW375'!$A$1:$H$180</definedName>
    <definedName name="_xlnm.Print_Area" localSheetId="10">'NW381'!$A$1:$H$180</definedName>
    <definedName name="_xlnm.Print_Area" localSheetId="11">'NW382'!$A$1:$H$180</definedName>
    <definedName name="_xlnm.Print_Area" localSheetId="12">'NW383'!$A$1:$H$180</definedName>
    <definedName name="_xlnm.Print_Area" localSheetId="13">'NW384'!$A$1:$H$180</definedName>
    <definedName name="_xlnm.Print_Area" localSheetId="14">'NW385'!$A$1:$H$180</definedName>
    <definedName name="_xlnm.Print_Area" localSheetId="15">'NW392'!$A$1:$H$180</definedName>
    <definedName name="_xlnm.Print_Area" localSheetId="16">'NW393'!$A$1:$H$180</definedName>
    <definedName name="_xlnm.Print_Area" localSheetId="17">'NW394'!$A$1:$H$180</definedName>
    <definedName name="_xlnm.Print_Area" localSheetId="18">'NW396'!$A$1:$H$180</definedName>
    <definedName name="_xlnm.Print_Area" localSheetId="19">'NW397'!$A$1:$H$180</definedName>
    <definedName name="_xlnm.Print_Area" localSheetId="20">'NW403'!$A$1:$H$180</definedName>
    <definedName name="_xlnm.Print_Area" localSheetId="21">'NW404'!$A$1:$H$180</definedName>
    <definedName name="_xlnm.Print_Area" localSheetId="22">'NW405'!$A$1:$H$180</definedName>
    <definedName name="_xlnm.Print_Area" localSheetId="0">Summary!$A$1:$H$180</definedName>
  </definedNames>
  <calcPr calcId="162913"/>
</workbook>
</file>

<file path=xl/calcChain.xml><?xml version="1.0" encoding="utf-8"?>
<calcChain xmlns="http://schemas.openxmlformats.org/spreadsheetml/2006/main"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F45" i="2" s="1"/>
  <c r="F118" i="2" s="1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H45" i="4" s="1"/>
  <c r="H118" i="4" s="1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G45" i="6" s="1"/>
  <c r="G118" i="6" s="1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H45" i="8" s="1"/>
  <c r="H118" i="8" s="1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H45" i="10" s="1"/>
  <c r="H118" i="10" s="1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F45" i="11" s="1"/>
  <c r="F118" i="11" s="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H45" i="12" s="1"/>
  <c r="H118" i="12" s="1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F45" i="16" s="1"/>
  <c r="F118" i="16" s="1"/>
  <c r="H47" i="16"/>
  <c r="G47" i="16"/>
  <c r="F47" i="16"/>
  <c r="H45" i="16"/>
  <c r="H118" i="16" s="1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F45" i="17" s="1"/>
  <c r="F118" i="17" s="1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H45" i="20" s="1"/>
  <c r="H118" i="20" s="1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F45" i="22" s="1"/>
  <c r="F118" i="22" s="1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H45" i="23" s="1"/>
  <c r="H118" i="23" s="1"/>
  <c r="G47" i="23"/>
  <c r="G45" i="23" s="1"/>
  <c r="G118" i="23" s="1"/>
  <c r="F47" i="23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F45" i="1" s="1"/>
  <c r="F118" i="1" s="1"/>
  <c r="H53" i="1"/>
  <c r="G53" i="1"/>
  <c r="F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1"/>
  <c r="G39" i="1"/>
  <c r="F39" i="1"/>
  <c r="H32" i="2"/>
  <c r="H41" i="2" s="1"/>
  <c r="G32" i="2"/>
  <c r="F32" i="2"/>
  <c r="F41" i="2" s="1"/>
  <c r="H32" i="3"/>
  <c r="H41" i="3" s="1"/>
  <c r="G32" i="3"/>
  <c r="G41" i="3" s="1"/>
  <c r="F32" i="3"/>
  <c r="H32" i="4"/>
  <c r="H41" i="4" s="1"/>
  <c r="G32" i="4"/>
  <c r="G41" i="4" s="1"/>
  <c r="F32" i="4"/>
  <c r="F41" i="4" s="1"/>
  <c r="H32" i="5"/>
  <c r="G32" i="5"/>
  <c r="G41" i="5" s="1"/>
  <c r="F32" i="5"/>
  <c r="F41" i="5" s="1"/>
  <c r="H32" i="6"/>
  <c r="H41" i="6" s="1"/>
  <c r="G32" i="6"/>
  <c r="F32" i="6"/>
  <c r="F41" i="6" s="1"/>
  <c r="H32" i="7"/>
  <c r="H41" i="7" s="1"/>
  <c r="G32" i="7"/>
  <c r="G41" i="7" s="1"/>
  <c r="F32" i="7"/>
  <c r="H32" i="8"/>
  <c r="H41" i="8" s="1"/>
  <c r="G32" i="8"/>
  <c r="G41" i="8" s="1"/>
  <c r="F32" i="8"/>
  <c r="F41" i="8" s="1"/>
  <c r="H32" i="9"/>
  <c r="G32" i="9"/>
  <c r="G41" i="9" s="1"/>
  <c r="F32" i="9"/>
  <c r="F41" i="9" s="1"/>
  <c r="H32" i="10"/>
  <c r="H41" i="10" s="1"/>
  <c r="G32" i="10"/>
  <c r="F32" i="10"/>
  <c r="F41" i="10" s="1"/>
  <c r="H32" i="11"/>
  <c r="H41" i="11" s="1"/>
  <c r="G32" i="11"/>
  <c r="G41" i="11" s="1"/>
  <c r="F32" i="11"/>
  <c r="H32" i="12"/>
  <c r="H41" i="12" s="1"/>
  <c r="G32" i="12"/>
  <c r="G41" i="12" s="1"/>
  <c r="F32" i="12"/>
  <c r="F41" i="12" s="1"/>
  <c r="H32" i="13"/>
  <c r="G32" i="13"/>
  <c r="G41" i="13" s="1"/>
  <c r="F32" i="13"/>
  <c r="F41" i="13" s="1"/>
  <c r="H32" i="14"/>
  <c r="H41" i="14" s="1"/>
  <c r="G32" i="14"/>
  <c r="F32" i="14"/>
  <c r="F41" i="14" s="1"/>
  <c r="H32" i="15"/>
  <c r="H41" i="15" s="1"/>
  <c r="G32" i="15"/>
  <c r="G41" i="15" s="1"/>
  <c r="F32" i="15"/>
  <c r="H32" i="16"/>
  <c r="H41" i="16" s="1"/>
  <c r="G32" i="16"/>
  <c r="G41" i="16" s="1"/>
  <c r="F32" i="16"/>
  <c r="F41" i="16" s="1"/>
  <c r="H32" i="17"/>
  <c r="G32" i="17"/>
  <c r="G41" i="17" s="1"/>
  <c r="F32" i="17"/>
  <c r="F41" i="17" s="1"/>
  <c r="H32" i="18"/>
  <c r="H41" i="18" s="1"/>
  <c r="G32" i="18"/>
  <c r="F32" i="18"/>
  <c r="F41" i="18" s="1"/>
  <c r="H32" i="19"/>
  <c r="H41" i="19" s="1"/>
  <c r="G32" i="19"/>
  <c r="G41" i="19" s="1"/>
  <c r="F32" i="19"/>
  <c r="H32" i="20"/>
  <c r="H41" i="20" s="1"/>
  <c r="G32" i="20"/>
  <c r="G41" i="20" s="1"/>
  <c r="F32" i="20"/>
  <c r="F41" i="20" s="1"/>
  <c r="H32" i="21"/>
  <c r="G32" i="21"/>
  <c r="G41" i="21" s="1"/>
  <c r="F32" i="21"/>
  <c r="F41" i="21" s="1"/>
  <c r="H32" i="22"/>
  <c r="H41" i="22" s="1"/>
  <c r="G32" i="22"/>
  <c r="F32" i="22"/>
  <c r="F41" i="22" s="1"/>
  <c r="H32" i="23"/>
  <c r="H41" i="23" s="1"/>
  <c r="G32" i="23"/>
  <c r="G41" i="23" s="1"/>
  <c r="F32" i="23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1"/>
  <c r="G20" i="1"/>
  <c r="F20" i="1"/>
  <c r="H7" i="2"/>
  <c r="H30" i="2" s="1"/>
  <c r="G7" i="2"/>
  <c r="G30" i="2" s="1"/>
  <c r="F7" i="2"/>
  <c r="F30" i="2" s="1"/>
  <c r="H7" i="3"/>
  <c r="G7" i="3"/>
  <c r="G30" i="3" s="1"/>
  <c r="F7" i="3"/>
  <c r="F30" i="3" s="1"/>
  <c r="H7" i="4"/>
  <c r="H30" i="4" s="1"/>
  <c r="G7" i="4"/>
  <c r="F7" i="4"/>
  <c r="F30" i="4" s="1"/>
  <c r="H7" i="5"/>
  <c r="H30" i="5" s="1"/>
  <c r="G7" i="5"/>
  <c r="G30" i="5" s="1"/>
  <c r="G42" i="5" s="1"/>
  <c r="F7" i="5"/>
  <c r="H7" i="6"/>
  <c r="H30" i="6" s="1"/>
  <c r="G7" i="6"/>
  <c r="G30" i="6" s="1"/>
  <c r="F7" i="6"/>
  <c r="F30" i="6" s="1"/>
  <c r="H7" i="7"/>
  <c r="G7" i="7"/>
  <c r="G30" i="7" s="1"/>
  <c r="F7" i="7"/>
  <c r="F30" i="7" s="1"/>
  <c r="H7" i="8"/>
  <c r="H30" i="8" s="1"/>
  <c r="G7" i="8"/>
  <c r="F7" i="8"/>
  <c r="F30" i="8" s="1"/>
  <c r="H7" i="9"/>
  <c r="H30" i="9" s="1"/>
  <c r="G7" i="9"/>
  <c r="G30" i="9" s="1"/>
  <c r="G42" i="9" s="1"/>
  <c r="F7" i="9"/>
  <c r="H7" i="10"/>
  <c r="H30" i="10" s="1"/>
  <c r="G7" i="10"/>
  <c r="G30" i="10" s="1"/>
  <c r="F7" i="10"/>
  <c r="F30" i="10" s="1"/>
  <c r="H7" i="11"/>
  <c r="G7" i="11"/>
  <c r="G30" i="11" s="1"/>
  <c r="F7" i="11"/>
  <c r="F30" i="11" s="1"/>
  <c r="H7" i="12"/>
  <c r="H30" i="12" s="1"/>
  <c r="G7" i="12"/>
  <c r="F7" i="12"/>
  <c r="F30" i="12" s="1"/>
  <c r="H7" i="13"/>
  <c r="H30" i="13" s="1"/>
  <c r="G7" i="13"/>
  <c r="G30" i="13" s="1"/>
  <c r="G42" i="13" s="1"/>
  <c r="F7" i="13"/>
  <c r="H7" i="14"/>
  <c r="H30" i="14" s="1"/>
  <c r="G7" i="14"/>
  <c r="G30" i="14" s="1"/>
  <c r="F7" i="14"/>
  <c r="F30" i="14" s="1"/>
  <c r="H7" i="15"/>
  <c r="G7" i="15"/>
  <c r="G30" i="15" s="1"/>
  <c r="F7" i="15"/>
  <c r="F30" i="15" s="1"/>
  <c r="H7" i="16"/>
  <c r="H30" i="16" s="1"/>
  <c r="G7" i="16"/>
  <c r="F7" i="16"/>
  <c r="F30" i="16" s="1"/>
  <c r="H7" i="17"/>
  <c r="H30" i="17" s="1"/>
  <c r="G7" i="17"/>
  <c r="G30" i="17" s="1"/>
  <c r="G42" i="17" s="1"/>
  <c r="F7" i="17"/>
  <c r="H7" i="18"/>
  <c r="H30" i="18" s="1"/>
  <c r="G7" i="18"/>
  <c r="G30" i="18" s="1"/>
  <c r="F7" i="18"/>
  <c r="F30" i="18" s="1"/>
  <c r="H7" i="19"/>
  <c r="G7" i="19"/>
  <c r="G30" i="19" s="1"/>
  <c r="F7" i="19"/>
  <c r="F30" i="19" s="1"/>
  <c r="H7" i="20"/>
  <c r="H30" i="20" s="1"/>
  <c r="G7" i="20"/>
  <c r="F7" i="20"/>
  <c r="F30" i="20" s="1"/>
  <c r="H7" i="21"/>
  <c r="H30" i="21" s="1"/>
  <c r="G7" i="21"/>
  <c r="G30" i="21" s="1"/>
  <c r="G42" i="21" s="1"/>
  <c r="F7" i="21"/>
  <c r="H7" i="22"/>
  <c r="H30" i="22" s="1"/>
  <c r="G7" i="22"/>
  <c r="G30" i="22" s="1"/>
  <c r="F7" i="22"/>
  <c r="F30" i="22" s="1"/>
  <c r="H7" i="23"/>
  <c r="G7" i="23"/>
  <c r="G30" i="23" s="1"/>
  <c r="F7" i="23"/>
  <c r="F30" i="23" s="1"/>
  <c r="H7" i="1"/>
  <c r="H30" i="1" s="1"/>
  <c r="G7" i="1"/>
  <c r="F7" i="1"/>
  <c r="F30" i="1" s="1"/>
  <c r="H45" i="22" l="1"/>
  <c r="H118" i="22" s="1"/>
  <c r="G45" i="18"/>
  <c r="G118" i="18" s="1"/>
  <c r="F45" i="13"/>
  <c r="F118" i="13" s="1"/>
  <c r="F45" i="12"/>
  <c r="F118" i="12" s="1"/>
  <c r="F45" i="7"/>
  <c r="F118" i="7" s="1"/>
  <c r="H45" i="6"/>
  <c r="H118" i="6" s="1"/>
  <c r="H45" i="2"/>
  <c r="H118" i="2" s="1"/>
  <c r="F45" i="19"/>
  <c r="F118" i="19" s="1"/>
  <c r="H45" i="18"/>
  <c r="H118" i="18" s="1"/>
  <c r="G45" i="14"/>
  <c r="G118" i="14" s="1"/>
  <c r="F45" i="9"/>
  <c r="F118" i="9" s="1"/>
  <c r="F45" i="8"/>
  <c r="F118" i="8" s="1"/>
  <c r="F45" i="3"/>
  <c r="F118" i="3" s="1"/>
  <c r="G42" i="23"/>
  <c r="G42" i="19"/>
  <c r="G42" i="15"/>
  <c r="G42" i="11"/>
  <c r="G42" i="7"/>
  <c r="G42" i="3"/>
  <c r="G30" i="1"/>
  <c r="G42" i="1" s="1"/>
  <c r="H30" i="23"/>
  <c r="F30" i="21"/>
  <c r="G30" i="20"/>
  <c r="H30" i="19"/>
  <c r="H42" i="19" s="1"/>
  <c r="F30" i="17"/>
  <c r="G30" i="16"/>
  <c r="H30" i="15"/>
  <c r="F30" i="13"/>
  <c r="F42" i="13" s="1"/>
  <c r="G30" i="12"/>
  <c r="H30" i="11"/>
  <c r="F30" i="9"/>
  <c r="G30" i="8"/>
  <c r="G42" i="8" s="1"/>
  <c r="H30" i="7"/>
  <c r="F30" i="5"/>
  <c r="G30" i="4"/>
  <c r="G42" i="4" s="1"/>
  <c r="H30" i="3"/>
  <c r="H42" i="3" s="1"/>
  <c r="F41" i="23"/>
  <c r="G41" i="22"/>
  <c r="H41" i="21"/>
  <c r="F41" i="19"/>
  <c r="F42" i="19" s="1"/>
  <c r="G41" i="18"/>
  <c r="H41" i="17"/>
  <c r="F41" i="15"/>
  <c r="G41" i="14"/>
  <c r="G42" i="14" s="1"/>
  <c r="H41" i="13"/>
  <c r="F41" i="11"/>
  <c r="G41" i="10"/>
  <c r="H41" i="9"/>
  <c r="H42" i="9" s="1"/>
  <c r="F41" i="7"/>
  <c r="G41" i="6"/>
  <c r="H41" i="5"/>
  <c r="F41" i="3"/>
  <c r="F42" i="3" s="1"/>
  <c r="G41" i="2"/>
  <c r="G45" i="1"/>
  <c r="G118" i="1" s="1"/>
  <c r="F45" i="21"/>
  <c r="F118" i="21" s="1"/>
  <c r="F45" i="20"/>
  <c r="F118" i="20" s="1"/>
  <c r="F45" i="15"/>
  <c r="F118" i="15" s="1"/>
  <c r="H45" i="14"/>
  <c r="H118" i="14" s="1"/>
  <c r="G45" i="10"/>
  <c r="G118" i="10" s="1"/>
  <c r="F45" i="5"/>
  <c r="F118" i="5" s="1"/>
  <c r="F45" i="4"/>
  <c r="F118" i="4" s="1"/>
  <c r="G45" i="22"/>
  <c r="G118" i="22" s="1"/>
  <c r="F45" i="23"/>
  <c r="F118" i="23" s="1"/>
  <c r="G45" i="21"/>
  <c r="G118" i="21" s="1"/>
  <c r="H45" i="17"/>
  <c r="H118" i="17" s="1"/>
  <c r="H45" i="13"/>
  <c r="H118" i="13" s="1"/>
  <c r="G45" i="9"/>
  <c r="G118" i="9" s="1"/>
  <c r="H45" i="5"/>
  <c r="H118" i="5" s="1"/>
  <c r="G45" i="20"/>
  <c r="G118" i="20" s="1"/>
  <c r="F45" i="18"/>
  <c r="F118" i="18" s="1"/>
  <c r="G45" i="16"/>
  <c r="G118" i="16" s="1"/>
  <c r="F45" i="14"/>
  <c r="F118" i="14" s="1"/>
  <c r="G45" i="12"/>
  <c r="G118" i="12" s="1"/>
  <c r="F45" i="10"/>
  <c r="F118" i="10" s="1"/>
  <c r="G45" i="8"/>
  <c r="G118" i="8" s="1"/>
  <c r="F45" i="6"/>
  <c r="F118" i="6" s="1"/>
  <c r="G45" i="4"/>
  <c r="G118" i="4" s="1"/>
  <c r="H45" i="1"/>
  <c r="H118" i="1" s="1"/>
  <c r="H45" i="21"/>
  <c r="H118" i="21" s="1"/>
  <c r="G45" i="17"/>
  <c r="G118" i="17" s="1"/>
  <c r="G45" i="13"/>
  <c r="G118" i="13" s="1"/>
  <c r="H45" i="9"/>
  <c r="H118" i="9" s="1"/>
  <c r="G45" i="5"/>
  <c r="G118" i="5" s="1"/>
  <c r="G45" i="2"/>
  <c r="G118" i="2" s="1"/>
  <c r="G45" i="19"/>
  <c r="G118" i="19" s="1"/>
  <c r="H45" i="19"/>
  <c r="H118" i="19" s="1"/>
  <c r="G45" i="15"/>
  <c r="G118" i="15" s="1"/>
  <c r="H45" i="15"/>
  <c r="H118" i="15" s="1"/>
  <c r="G45" i="11"/>
  <c r="G118" i="11" s="1"/>
  <c r="H45" i="11"/>
  <c r="H118" i="11" s="1"/>
  <c r="G45" i="7"/>
  <c r="G118" i="7" s="1"/>
  <c r="H45" i="7"/>
  <c r="H118" i="7" s="1"/>
  <c r="G45" i="3"/>
  <c r="G118" i="3" s="1"/>
  <c r="H45" i="3"/>
  <c r="H118" i="3" s="1"/>
  <c r="F42" i="1"/>
  <c r="H42" i="22"/>
  <c r="F42" i="20"/>
  <c r="H42" i="18"/>
  <c r="F42" i="16"/>
  <c r="H42" i="14"/>
  <c r="F42" i="12"/>
  <c r="H42" i="10"/>
  <c r="F42" i="8"/>
  <c r="H42" i="6"/>
  <c r="F42" i="4"/>
  <c r="H42" i="2"/>
  <c r="H42" i="23"/>
  <c r="F42" i="21"/>
  <c r="G42" i="20"/>
  <c r="F42" i="17"/>
  <c r="G42" i="16"/>
  <c r="H42" i="15"/>
  <c r="G42" i="12"/>
  <c r="H42" i="11"/>
  <c r="F42" i="9"/>
  <c r="H42" i="7"/>
  <c r="F42" i="5"/>
  <c r="H42" i="1"/>
  <c r="F42" i="22"/>
  <c r="H42" i="20"/>
  <c r="F42" i="18"/>
  <c r="H42" i="16"/>
  <c r="F42" i="14"/>
  <c r="H42" i="12"/>
  <c r="F42" i="10"/>
  <c r="H42" i="8"/>
  <c r="F42" i="6"/>
  <c r="H42" i="4"/>
  <c r="F42" i="2"/>
  <c r="F42" i="23"/>
  <c r="G42" i="22"/>
  <c r="H42" i="21"/>
  <c r="G42" i="18"/>
  <c r="H42" i="17"/>
  <c r="F42" i="15"/>
  <c r="H42" i="13"/>
  <c r="F42" i="11"/>
  <c r="G42" i="10"/>
  <c r="F42" i="7"/>
  <c r="G42" i="6"/>
  <c r="H42" i="5"/>
  <c r="G42" i="2"/>
</calcChain>
</file>

<file path=xl/sharedStrings.xml><?xml version="1.0" encoding="utf-8"?>
<sst xmlns="http://schemas.openxmlformats.org/spreadsheetml/2006/main" count="1335" uniqueCount="85">
  <si>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</si>
  <si>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</si>
  <si>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</si>
  <si>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</si>
  <si>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</si>
  <si>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</si>
  <si>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</si>
  <si>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</si>
  <si>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</si>
  <si>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</si>
  <si>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</si>
  <si>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</si>
  <si>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</si>
  <si>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</si>
  <si>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</si>
  <si>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</si>
  <si>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</si>
  <si>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</si>
  <si>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</si>
  <si>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</si>
  <si>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</si>
  <si>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</si>
  <si>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</si>
  <si>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</si>
  <si>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</si>
  <si>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</si>
  <si>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</si>
  <si>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</si>
  <si>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</si>
  <si>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</si>
  <si>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</si>
  <si>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</si>
  <si>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</si>
  <si>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</si>
  <si>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</si>
  <si>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</si>
  <si>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</si>
  <si>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</si>
  <si>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</si>
  <si>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</si>
  <si>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</si>
  <si>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</si>
  <si>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DC37   Bojanala Platinum</t>
  </si>
  <si>
    <t xml:space="preserve">
C DC38   Ngaka Modiri Molema</t>
  </si>
  <si>
    <t xml:space="preserve"> </t>
  </si>
  <si>
    <t xml:space="preserve">  Breakdown of Equitable Share for district municipalities authorised for services</t>
  </si>
  <si>
    <t xml:space="preserve">       Water</t>
  </si>
  <si>
    <t>NW381  : Ratlou</t>
  </si>
  <si>
    <t>NW382  : Tswaing</t>
  </si>
  <si>
    <t>NW383  : Mafikeng</t>
  </si>
  <si>
    <t>NW384  : Ditsobotla</t>
  </si>
  <si>
    <t>NW385  : Ramotshere Moiloa</t>
  </si>
  <si>
    <t xml:space="preserve">       Sanitation</t>
  </si>
  <si>
    <t xml:space="preserve">  Breakdown of MIG allocations for district municipalities authorised for services</t>
  </si>
  <si>
    <t xml:space="preserve">  Breakdown of WSIG (6b) allocations for district municipalities authorised for services</t>
  </si>
  <si>
    <t xml:space="preserve">
C DC39   Dr Ruth Segomotsi Mompati</t>
  </si>
  <si>
    <t>NW392  : Naledi (NW)</t>
  </si>
  <si>
    <t>NW393  : Mamusa</t>
  </si>
  <si>
    <t>NW394  : Greater Taung</t>
  </si>
  <si>
    <t>NW396  : Lekwa-Teemane</t>
  </si>
  <si>
    <t>NW397  : Kagisano-Molopo</t>
  </si>
  <si>
    <t xml:space="preserve">  Breakdown of WSIG allocations for district municipalities authorised for services</t>
  </si>
  <si>
    <t xml:space="preserve">
C DC40   Dr Kenneth Kaunda</t>
  </si>
  <si>
    <t xml:space="preserve">
B NW371  Moretele</t>
  </si>
  <si>
    <t xml:space="preserve">
B NW372  Madibeng</t>
  </si>
  <si>
    <t xml:space="preserve">
B NW373  Rustenburg</t>
  </si>
  <si>
    <t xml:space="preserve">
B NW374  Kgetlengrivier</t>
  </si>
  <si>
    <t xml:space="preserve">
B NW375  Moses Kotane</t>
  </si>
  <si>
    <t xml:space="preserve">
B NW381  Ratlou</t>
  </si>
  <si>
    <t xml:space="preserve">
B NW382  Tswaing</t>
  </si>
  <si>
    <t xml:space="preserve">
B NW383  Mafikeng</t>
  </si>
  <si>
    <t xml:space="preserve">
B NW384  Ditsobotla</t>
  </si>
  <si>
    <t xml:space="preserve">
B NW385  Ramotshere Moiloa</t>
  </si>
  <si>
    <t xml:space="preserve">
B NW392  Naledi (NW)</t>
  </si>
  <si>
    <t xml:space="preserve">
B NW393  Mamusa</t>
  </si>
  <si>
    <t xml:space="preserve">
B NW394  Greater Taung</t>
  </si>
  <si>
    <t xml:space="preserve">
B NW396  Lekwa-Teemane</t>
  </si>
  <si>
    <t xml:space="preserve">
B NW397  Kagisano-Molopo</t>
  </si>
  <si>
    <t xml:space="preserve">
B NW403  City of Matlosana</t>
  </si>
  <si>
    <t xml:space="preserve">
B NW404  Maquassi Hills</t>
  </si>
  <si>
    <t xml:space="preserve">
B NW405  J B Marks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</si>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</sst>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3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 applyFont="1" applyFill="1" applyAlignment="1">
      <alignment horizontal="left" wrapText="1"/>
    </xf>
    <xf numFmtId="164" fontId="6" fillId="0" borderId="2" xfId="0" quotePrefix="1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center" indent="1"/>
    </xf>
    <xf numFmtId="165" fontId="6" fillId="0" borderId="0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 indent="2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165" fontId="11" fillId="0" borderId="4" xfId="0" applyNumberFormat="1" applyFont="1" applyFill="1" applyBorder="1" applyAlignment="1" applyProtection="1">
      <alignment horizontal="right" vertical="center"/>
    </xf>
    <xf numFmtId="165" fontId="11" fillId="0" borderId="5" xfId="0" applyNumberFormat="1" applyFont="1" applyFill="1" applyBorder="1" applyAlignment="1" applyProtection="1">
      <alignment horizontal="right" vertical="center"/>
    </xf>
    <xf numFmtId="165" fontId="11" fillId="0" borderId="6" xfId="0" applyNumberFormat="1" applyFont="1" applyFill="1" applyBorder="1" applyAlignment="1" applyProtection="1">
      <alignment horizontal="right" vertical="center"/>
    </xf>
    <xf numFmtId="165" fontId="11" fillId="0" borderId="7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 vertical="center"/>
    </xf>
    <xf numFmtId="165" fontId="11" fillId="0" borderId="8" xfId="0" applyNumberFormat="1" applyFont="1" applyFill="1" applyBorder="1" applyAlignment="1" applyProtection="1">
      <alignment horizontal="right" vertical="center"/>
    </xf>
    <xf numFmtId="165" fontId="11" fillId="0" borderId="9" xfId="0" applyNumberFormat="1" applyFont="1" applyFill="1" applyBorder="1" applyAlignment="1" applyProtection="1">
      <alignment horizontal="right" vertical="center"/>
    </xf>
    <xf numFmtId="165" fontId="11" fillId="0" borderId="10" xfId="0" applyNumberFormat="1" applyFont="1" applyFill="1" applyBorder="1" applyAlignment="1" applyProtection="1">
      <alignment horizontal="right" vertical="center"/>
    </xf>
    <xf numFmtId="165" fontId="11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0" fontId="6" fillId="0" borderId="3" xfId="0" applyNumberFormat="1" applyFont="1" applyFill="1" applyBorder="1" applyAlignment="1" applyProtection="1">
      <alignment horizontal="left" vertical="center" indent="1"/>
    </xf>
    <xf numFmtId="165" fontId="6" fillId="0" borderId="3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165" fontId="0" fillId="0" borderId="0" xfId="0" applyNumberFormat="1" applyFont="1" applyFill="1" applyAlignment="1">
      <alignment horizontal="right"/>
    </xf>
    <xf numFmtId="0" fontId="0" fillId="0" borderId="0" xfId="0" applyProtection="1"/>
    <xf numFmtId="0" fontId="5" fillId="0" borderId="2" xfId="0" applyFont="1" applyFill="1" applyBorder="1" applyAlignment="1" applyProtection="1">
      <alignment horizontal="left" wrapText="1" indent="1"/>
    </xf>
    <xf numFmtId="0" fontId="7" fillId="0" borderId="0" xfId="0" applyFont="1" applyAlignment="1" applyProtection="1">
      <alignment wrapText="1"/>
    </xf>
    <xf numFmtId="165" fontId="8" fillId="0" borderId="0" xfId="0" applyNumberFormat="1" applyFont="1" applyFill="1" applyAlignment="1" applyProtection="1">
      <alignment horizontal="right" wrapText="1"/>
    </xf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165" fontId="11" fillId="0" borderId="0" xfId="0" applyNumberFormat="1" applyFont="1" applyFill="1" applyProtection="1"/>
    <xf numFmtId="0" fontId="7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right" wrapText="1"/>
    </xf>
    <xf numFmtId="0" fontId="2" fillId="0" borderId="0" xfId="0" applyNumberFormat="1" applyFont="1" applyFill="1" applyAlignment="1">
      <alignment horizontal="left" wrapText="1"/>
    </xf>
    <xf numFmtId="165" fontId="0" fillId="0" borderId="0" xfId="0" applyNumberFormat="1"/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 applyProtection="1">
      <alignment wrapText="1"/>
    </xf>
    <xf numFmtId="165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abSelected="1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7563618000</v>
      </c>
      <c r="G5" s="4">
        <v>8156651000</v>
      </c>
      <c r="H5" s="4">
        <v>8807144000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3224462000</v>
      </c>
      <c r="G7" s="5">
        <f>SUM(G8:G19)</f>
        <v>3473256000</v>
      </c>
      <c r="H7" s="5">
        <f>SUM(H8:H19)</f>
        <v>3608119000</v>
      </c>
    </row>
    <row r="8" spans="1:8" x14ac:dyDescent="0.2">
      <c r="A8" s="25"/>
      <c r="B8" s="25"/>
      <c r="C8" s="25"/>
      <c r="D8" s="25"/>
      <c r="E8" s="30" t="s">
        <v>11</v>
      </c>
      <c r="F8" s="12">
        <v>2009965000</v>
      </c>
      <c r="G8" s="12">
        <v>2090637000</v>
      </c>
      <c r="H8" s="12">
        <v>2187414000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>
        <v>238721000</v>
      </c>
      <c r="G10" s="21">
        <v>248902000</v>
      </c>
      <c r="H10" s="21">
        <v>258409000</v>
      </c>
    </row>
    <row r="11" spans="1:8" x14ac:dyDescent="0.2">
      <c r="A11" s="25"/>
      <c r="B11" s="25"/>
      <c r="C11" s="25"/>
      <c r="D11" s="25"/>
      <c r="E11" s="30" t="s">
        <v>14</v>
      </c>
      <c r="F11" s="12">
        <v>163025000</v>
      </c>
      <c r="G11" s="12">
        <v>177515000</v>
      </c>
      <c r="H11" s="12">
        <v>185487000</v>
      </c>
    </row>
    <row r="12" spans="1:8" x14ac:dyDescent="0.2">
      <c r="A12" s="25"/>
      <c r="B12" s="25"/>
      <c r="C12" s="25"/>
      <c r="D12" s="25"/>
      <c r="E12" s="30" t="s">
        <v>15</v>
      </c>
      <c r="F12" s="21">
        <v>32000000</v>
      </c>
      <c r="G12" s="21">
        <v>50000000</v>
      </c>
      <c r="H12" s="21">
        <v>30000000</v>
      </c>
    </row>
    <row r="13" spans="1:8" x14ac:dyDescent="0.2">
      <c r="A13" s="25"/>
      <c r="B13" s="25"/>
      <c r="C13" s="25"/>
      <c r="D13" s="25"/>
      <c r="E13" s="30" t="s">
        <v>16</v>
      </c>
      <c r="F13" s="21">
        <v>10494000</v>
      </c>
      <c r="G13" s="21">
        <v>10534000</v>
      </c>
      <c r="H13" s="21">
        <v>10917000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>
        <v>399581000</v>
      </c>
      <c r="G15" s="12">
        <v>487038000</v>
      </c>
      <c r="H15" s="12">
        <v>508911000</v>
      </c>
    </row>
    <row r="16" spans="1:8" x14ac:dyDescent="0.2">
      <c r="A16" s="25"/>
      <c r="B16" s="25"/>
      <c r="C16" s="25"/>
      <c r="D16" s="25"/>
      <c r="E16" s="30" t="s">
        <v>19</v>
      </c>
      <c r="F16" s="12">
        <v>370676000</v>
      </c>
      <c r="G16" s="12">
        <v>408630000</v>
      </c>
      <c r="H16" s="12">
        <v>426981000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117012000</v>
      </c>
      <c r="G20" s="4">
        <f>SUM(G21:G29)</f>
        <v>75932000</v>
      </c>
      <c r="H20" s="4">
        <f>SUM(H21:H29)</f>
        <v>85899000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58440000</v>
      </c>
      <c r="G21" s="21">
        <v>58640000</v>
      </c>
      <c r="H21" s="21">
        <v>62899000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38072000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20500000</v>
      </c>
      <c r="G26" s="12">
        <v>17292000</v>
      </c>
      <c r="H26" s="12">
        <v>23000000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10905092000</v>
      </c>
      <c r="G30" s="20">
        <f>+G5+G6+G7+G20</f>
        <v>11705839000</v>
      </c>
      <c r="H30" s="20">
        <f>+H5+H6+H7+H20</f>
        <v>12501162000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880902000</v>
      </c>
      <c r="G32" s="4">
        <f>SUM(G33:G38)</f>
        <v>996418000</v>
      </c>
      <c r="H32" s="4">
        <f>SUM(H33:H38)</f>
        <v>1049136000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239936000</v>
      </c>
      <c r="G33" s="12">
        <v>257189000</v>
      </c>
      <c r="H33" s="12">
        <v>268737000</v>
      </c>
    </row>
    <row r="34" spans="1:8" x14ac:dyDescent="0.2">
      <c r="A34" s="25"/>
      <c r="B34" s="25"/>
      <c r="C34" s="25"/>
      <c r="D34" s="25"/>
      <c r="E34" s="30" t="s">
        <v>36</v>
      </c>
      <c r="F34" s="12">
        <v>504632000</v>
      </c>
      <c r="G34" s="12">
        <v>530015000</v>
      </c>
      <c r="H34" s="12">
        <v>561816000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2400000</v>
      </c>
      <c r="G35" s="12">
        <v>600000</v>
      </c>
      <c r="H35" s="12">
        <v>600000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133934000</v>
      </c>
      <c r="G37" s="12">
        <v>208614000</v>
      </c>
      <c r="H37" s="12">
        <v>217983000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21030000</v>
      </c>
      <c r="G39" s="4">
        <f>SUM(G40:G40)</f>
        <v>17960000</v>
      </c>
      <c r="H39" s="4">
        <f>SUM(H40:H40)</f>
        <v>17960000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21030000</v>
      </c>
      <c r="G40" s="21">
        <v>17960000</v>
      </c>
      <c r="H40" s="21">
        <v>17960000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901932000</v>
      </c>
      <c r="G41" s="34">
        <f>+G32+G39</f>
        <v>1014378000</v>
      </c>
      <c r="H41" s="34">
        <f>+H32+H39</f>
        <v>1067096000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11807024000</v>
      </c>
      <c r="G42" s="34">
        <f>+G30+G41</f>
        <v>12720217000</v>
      </c>
      <c r="H42" s="34">
        <f>+H30+H41</f>
        <v>13568258000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67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528602000</v>
      </c>
      <c r="G5" s="4">
        <v>563247000</v>
      </c>
      <c r="H5" s="4">
        <v>600772000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236967000</v>
      </c>
      <c r="G7" s="5">
        <f>SUM(G8:G19)</f>
        <v>249961000</v>
      </c>
      <c r="H7" s="5">
        <f>SUM(H8:H19)</f>
        <v>278483000</v>
      </c>
    </row>
    <row r="8" spans="1:8" x14ac:dyDescent="0.2">
      <c r="A8" s="25"/>
      <c r="B8" s="25"/>
      <c r="C8" s="25"/>
      <c r="D8" s="25"/>
      <c r="E8" s="30" t="s">
        <v>11</v>
      </c>
      <c r="F8" s="12">
        <v>171967000</v>
      </c>
      <c r="G8" s="12">
        <v>179961000</v>
      </c>
      <c r="H8" s="12">
        <v>188468000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65000000</v>
      </c>
      <c r="G16" s="12">
        <v>70000000</v>
      </c>
      <c r="H16" s="12">
        <v>90015000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8602000</v>
      </c>
      <c r="G20" s="4">
        <f>SUM(G21:G29)</f>
        <v>5950000</v>
      </c>
      <c r="H20" s="4">
        <f>SUM(H21:H29)</f>
        <v>6950000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1950000</v>
      </c>
      <c r="G21" s="21">
        <v>1950000</v>
      </c>
      <c r="H21" s="21">
        <v>1950000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1652000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5000000</v>
      </c>
      <c r="G26" s="12">
        <v>4000000</v>
      </c>
      <c r="H26" s="12">
        <v>5000000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774171000</v>
      </c>
      <c r="G30" s="20">
        <f>+G5+G6+G7+G20</f>
        <v>819158000</v>
      </c>
      <c r="H30" s="20">
        <f>+H5+H6+H7+H20</f>
        <v>886205000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53126000</v>
      </c>
      <c r="G32" s="4">
        <f>SUM(G33:G38)</f>
        <v>19441000</v>
      </c>
      <c r="H32" s="4">
        <f>SUM(H33:H38)</f>
        <v>69818000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53126000</v>
      </c>
      <c r="G34" s="12">
        <v>19441000</v>
      </c>
      <c r="H34" s="12">
        <v>69818000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53126000</v>
      </c>
      <c r="G41" s="34">
        <f>+G32+G39</f>
        <v>19441000</v>
      </c>
      <c r="H41" s="34">
        <f>+H32+H39</f>
        <v>69818000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827297000</v>
      </c>
      <c r="G42" s="34">
        <f>+G30+G41</f>
        <v>838599000</v>
      </c>
      <c r="H42" s="34">
        <f>+H30+H41</f>
        <v>956023000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68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150626000</v>
      </c>
      <c r="G5" s="4">
        <v>159416000</v>
      </c>
      <c r="H5" s="4">
        <v>169085000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33155000</v>
      </c>
      <c r="G7" s="5">
        <f>SUM(G8:G19)</f>
        <v>34504000</v>
      </c>
      <c r="H7" s="5">
        <f>SUM(H8:H19)</f>
        <v>35939000</v>
      </c>
    </row>
    <row r="8" spans="1:8" x14ac:dyDescent="0.2">
      <c r="A8" s="25"/>
      <c r="B8" s="25"/>
      <c r="C8" s="25"/>
      <c r="D8" s="25"/>
      <c r="E8" s="30" t="s">
        <v>11</v>
      </c>
      <c r="F8" s="12">
        <v>33155000</v>
      </c>
      <c r="G8" s="12">
        <v>34504000</v>
      </c>
      <c r="H8" s="12">
        <v>35939000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3121000</v>
      </c>
      <c r="G20" s="4">
        <f>SUM(G21:G29)</f>
        <v>1890000</v>
      </c>
      <c r="H20" s="4">
        <f>SUM(H21:H29)</f>
        <v>3308000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1890000</v>
      </c>
      <c r="G21" s="21">
        <v>1890000</v>
      </c>
      <c r="H21" s="21">
        <v>3308000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1231000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186902000</v>
      </c>
      <c r="G30" s="20">
        <f>+G5+G6+G7+G20</f>
        <v>195810000</v>
      </c>
      <c r="H30" s="20">
        <f>+H5+H6+H7+H20</f>
        <v>208332000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5218000</v>
      </c>
      <c r="G32" s="4">
        <f>SUM(G33:G38)</f>
        <v>6557000</v>
      </c>
      <c r="H32" s="4">
        <f>SUM(H33:H38)</f>
        <v>1690000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5218000</v>
      </c>
      <c r="G34" s="12">
        <v>6557000</v>
      </c>
      <c r="H34" s="12">
        <v>1690000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5218000</v>
      </c>
      <c r="G41" s="34">
        <f>+G32+G39</f>
        <v>6557000</v>
      </c>
      <c r="H41" s="34">
        <f>+H32+H39</f>
        <v>1690000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192120000</v>
      </c>
      <c r="G42" s="34">
        <f>+G30+G41</f>
        <v>202367000</v>
      </c>
      <c r="H42" s="34">
        <f>+H30+H41</f>
        <v>210022000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69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140780000</v>
      </c>
      <c r="G5" s="4">
        <v>149989000</v>
      </c>
      <c r="H5" s="4">
        <v>160171000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33010000</v>
      </c>
      <c r="G7" s="5">
        <f>SUM(G8:G19)</f>
        <v>45352000</v>
      </c>
      <c r="H7" s="5">
        <f>SUM(H8:H19)</f>
        <v>47274000</v>
      </c>
    </row>
    <row r="8" spans="1:8" x14ac:dyDescent="0.2">
      <c r="A8" s="25"/>
      <c r="B8" s="25"/>
      <c r="C8" s="25"/>
      <c r="D8" s="25"/>
      <c r="E8" s="30" t="s">
        <v>11</v>
      </c>
      <c r="F8" s="12">
        <v>33010000</v>
      </c>
      <c r="G8" s="12">
        <v>34352000</v>
      </c>
      <c r="H8" s="12">
        <v>35780000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11000000</v>
      </c>
      <c r="H11" s="12">
        <v>11494000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10285000</v>
      </c>
      <c r="G20" s="4">
        <f>SUM(G21:G29)</f>
        <v>3100000</v>
      </c>
      <c r="H20" s="4">
        <f>SUM(H21:H29)</f>
        <v>9100000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1685000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5500000</v>
      </c>
      <c r="G26" s="12"/>
      <c r="H26" s="12">
        <v>6000000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184075000</v>
      </c>
      <c r="G30" s="20">
        <f>+G5+G6+G7+G20</f>
        <v>198441000</v>
      </c>
      <c r="H30" s="20">
        <f>+H5+H6+H7+H20</f>
        <v>216545000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17310000</v>
      </c>
      <c r="G32" s="4">
        <f>SUM(G33:G38)</f>
        <v>2198000</v>
      </c>
      <c r="H32" s="4">
        <f>SUM(H33:H38)</f>
        <v>1268000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17310000</v>
      </c>
      <c r="G34" s="12">
        <v>2198000</v>
      </c>
      <c r="H34" s="12">
        <v>1268000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17310000</v>
      </c>
      <c r="G41" s="34">
        <f>+G32+G39</f>
        <v>2198000</v>
      </c>
      <c r="H41" s="34">
        <f>+H32+H39</f>
        <v>1268000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201385000</v>
      </c>
      <c r="G42" s="34">
        <f>+G30+G41</f>
        <v>200639000</v>
      </c>
      <c r="H42" s="34">
        <f>+H30+H41</f>
        <v>217813000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70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327788000</v>
      </c>
      <c r="G5" s="4">
        <v>352887000</v>
      </c>
      <c r="H5" s="4">
        <v>380697000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80187000</v>
      </c>
      <c r="G7" s="5">
        <f>SUM(G8:G19)</f>
        <v>72994000</v>
      </c>
      <c r="H7" s="5">
        <f>SUM(H8:H19)</f>
        <v>76300000</v>
      </c>
    </row>
    <row r="8" spans="1:8" x14ac:dyDescent="0.2">
      <c r="A8" s="25"/>
      <c r="B8" s="25"/>
      <c r="C8" s="25"/>
      <c r="D8" s="25"/>
      <c r="E8" s="30" t="s">
        <v>11</v>
      </c>
      <c r="F8" s="12">
        <v>80187000</v>
      </c>
      <c r="G8" s="12">
        <v>72994000</v>
      </c>
      <c r="H8" s="12">
        <v>76300000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10338000</v>
      </c>
      <c r="G20" s="4">
        <f>SUM(G21:G29)</f>
        <v>7392000</v>
      </c>
      <c r="H20" s="4">
        <f>SUM(H21:H29)</f>
        <v>10100000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2238000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5000000</v>
      </c>
      <c r="G26" s="12">
        <v>4292000</v>
      </c>
      <c r="H26" s="12">
        <v>7000000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418313000</v>
      </c>
      <c r="G30" s="20">
        <f>+G5+G6+G7+G20</f>
        <v>433273000</v>
      </c>
      <c r="H30" s="20">
        <f>+H5+H6+H7+H20</f>
        <v>467097000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24619000</v>
      </c>
      <c r="G32" s="4">
        <f>SUM(G33:G38)</f>
        <v>39709000</v>
      </c>
      <c r="H32" s="4">
        <f>SUM(H33:H38)</f>
        <v>81158000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24519000</v>
      </c>
      <c r="G34" s="12">
        <v>39609000</v>
      </c>
      <c r="H34" s="12">
        <v>81058000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100000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24619000</v>
      </c>
      <c r="G41" s="34">
        <f>+G32+G39</f>
        <v>39709000</v>
      </c>
      <c r="H41" s="34">
        <f>+H32+H39</f>
        <v>81158000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442932000</v>
      </c>
      <c r="G42" s="34">
        <f>+G30+G41</f>
        <v>472982000</v>
      </c>
      <c r="H42" s="34">
        <f>+H30+H41</f>
        <v>548255000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71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159232000</v>
      </c>
      <c r="G5" s="4">
        <v>171105000</v>
      </c>
      <c r="H5" s="4">
        <v>184258000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41395000</v>
      </c>
      <c r="G7" s="5">
        <f>SUM(G8:G19)</f>
        <v>43139000</v>
      </c>
      <c r="H7" s="5">
        <f>SUM(H8:H19)</f>
        <v>44993000</v>
      </c>
    </row>
    <row r="8" spans="1:8" x14ac:dyDescent="0.2">
      <c r="A8" s="25"/>
      <c r="B8" s="25"/>
      <c r="C8" s="25"/>
      <c r="D8" s="25"/>
      <c r="E8" s="30" t="s">
        <v>11</v>
      </c>
      <c r="F8" s="12">
        <v>41395000</v>
      </c>
      <c r="G8" s="12">
        <v>43139000</v>
      </c>
      <c r="H8" s="12">
        <v>44993000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4181000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1081000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204808000</v>
      </c>
      <c r="G30" s="20">
        <f>+G5+G6+G7+G20</f>
        <v>217344000</v>
      </c>
      <c r="H30" s="20">
        <f>+H5+H6+H7+H20</f>
        <v>232351000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6130000</v>
      </c>
      <c r="G32" s="4">
        <f>SUM(G33:G38)</f>
        <v>6353000</v>
      </c>
      <c r="H32" s="4">
        <f>SUM(H33:H38)</f>
        <v>36346000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6130000</v>
      </c>
      <c r="G34" s="12">
        <v>6353000</v>
      </c>
      <c r="H34" s="12">
        <v>36346000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6130000</v>
      </c>
      <c r="G41" s="34">
        <f>+G32+G39</f>
        <v>6353000</v>
      </c>
      <c r="H41" s="34">
        <f>+H32+H39</f>
        <v>36346000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210938000</v>
      </c>
      <c r="G42" s="34">
        <f>+G30+G41</f>
        <v>223697000</v>
      </c>
      <c r="H42" s="34">
        <f>+H30+H41</f>
        <v>268697000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215223000</v>
      </c>
      <c r="G5" s="4">
        <v>229949000</v>
      </c>
      <c r="H5" s="4">
        <v>246232000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42105000</v>
      </c>
      <c r="G7" s="5">
        <f>SUM(G8:G19)</f>
        <v>53882000</v>
      </c>
      <c r="H7" s="5">
        <f>SUM(H8:H19)</f>
        <v>56221000</v>
      </c>
    </row>
    <row r="8" spans="1:8" x14ac:dyDescent="0.2">
      <c r="A8" s="25"/>
      <c r="B8" s="25"/>
      <c r="C8" s="25"/>
      <c r="D8" s="25"/>
      <c r="E8" s="30" t="s">
        <v>11</v>
      </c>
      <c r="F8" s="12">
        <v>42105000</v>
      </c>
      <c r="G8" s="12">
        <v>43882000</v>
      </c>
      <c r="H8" s="12">
        <v>45772000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10000000</v>
      </c>
      <c r="H11" s="12">
        <v>10449000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3683000</v>
      </c>
      <c r="G20" s="4">
        <f>SUM(G21:G29)</f>
        <v>2300000</v>
      </c>
      <c r="H20" s="4">
        <f>SUM(H21:H29)</f>
        <v>2300000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2300000</v>
      </c>
      <c r="G21" s="21">
        <v>2300000</v>
      </c>
      <c r="H21" s="21">
        <v>2300000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1383000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261011000</v>
      </c>
      <c r="G30" s="20">
        <f>+G5+G6+G7+G20</f>
        <v>286131000</v>
      </c>
      <c r="H30" s="20">
        <f>+H5+H6+H7+H20</f>
        <v>304753000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44135000</v>
      </c>
      <c r="G32" s="4">
        <f>SUM(G33:G38)</f>
        <v>6337000</v>
      </c>
      <c r="H32" s="4">
        <f>SUM(H33:H38)</f>
        <v>45755000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44135000</v>
      </c>
      <c r="G34" s="12">
        <v>6337000</v>
      </c>
      <c r="H34" s="12">
        <v>45755000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44135000</v>
      </c>
      <c r="G41" s="34">
        <f>+G32+G39</f>
        <v>6337000</v>
      </c>
      <c r="H41" s="34">
        <f>+H32+H39</f>
        <v>45755000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305146000</v>
      </c>
      <c r="G42" s="34">
        <f>+G30+G41</f>
        <v>292468000</v>
      </c>
      <c r="H42" s="34">
        <f>+H30+H41</f>
        <v>350508000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73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63233000</v>
      </c>
      <c r="G5" s="4">
        <v>67496000</v>
      </c>
      <c r="H5" s="4">
        <v>72233000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25280000</v>
      </c>
      <c r="G7" s="5">
        <f>SUM(G8:G19)</f>
        <v>35986000</v>
      </c>
      <c r="H7" s="5">
        <f>SUM(H8:H19)</f>
        <v>37432000</v>
      </c>
    </row>
    <row r="8" spans="1:8" x14ac:dyDescent="0.2">
      <c r="A8" s="25"/>
      <c r="B8" s="25"/>
      <c r="C8" s="25"/>
      <c r="D8" s="25"/>
      <c r="E8" s="30" t="s">
        <v>11</v>
      </c>
      <c r="F8" s="12">
        <v>18823000</v>
      </c>
      <c r="G8" s="12">
        <v>19486000</v>
      </c>
      <c r="H8" s="12">
        <v>20191000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6457000</v>
      </c>
      <c r="G11" s="12">
        <v>16500000</v>
      </c>
      <c r="H11" s="12">
        <v>17241000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4064000</v>
      </c>
      <c r="G20" s="4">
        <f>SUM(G21:G29)</f>
        <v>2850000</v>
      </c>
      <c r="H20" s="4">
        <f>SUM(H21:H29)</f>
        <v>2850000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2850000</v>
      </c>
      <c r="G21" s="21">
        <v>2850000</v>
      </c>
      <c r="H21" s="21">
        <v>2850000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1214000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92577000</v>
      </c>
      <c r="G30" s="20">
        <f>+G5+G6+G7+G20</f>
        <v>106332000</v>
      </c>
      <c r="H30" s="20">
        <f>+H5+H6+H7+H20</f>
        <v>112515000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9486000</v>
      </c>
      <c r="G32" s="4">
        <f>SUM(G33:G38)</f>
        <v>47752000</v>
      </c>
      <c r="H32" s="4">
        <f>SUM(H33:H38)</f>
        <v>3079000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9486000</v>
      </c>
      <c r="G34" s="12">
        <v>47752000</v>
      </c>
      <c r="H34" s="12">
        <v>3079000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9486000</v>
      </c>
      <c r="G41" s="34">
        <f>+G32+G39</f>
        <v>47752000</v>
      </c>
      <c r="H41" s="34">
        <f>+H32+H39</f>
        <v>3079000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102063000</v>
      </c>
      <c r="G42" s="34">
        <f>+G30+G41</f>
        <v>154084000</v>
      </c>
      <c r="H42" s="34">
        <f>+H30+H41</f>
        <v>115594000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74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66849000</v>
      </c>
      <c r="G5" s="4">
        <v>71251000</v>
      </c>
      <c r="H5" s="4">
        <v>76127000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23410000</v>
      </c>
      <c r="G7" s="5">
        <f>SUM(G8:G19)</f>
        <v>27933000</v>
      </c>
      <c r="H7" s="5">
        <f>SUM(H8:H19)</f>
        <v>29012000</v>
      </c>
    </row>
    <row r="8" spans="1:8" x14ac:dyDescent="0.2">
      <c r="A8" s="25"/>
      <c r="B8" s="25"/>
      <c r="C8" s="25"/>
      <c r="D8" s="25"/>
      <c r="E8" s="30" t="s">
        <v>11</v>
      </c>
      <c r="F8" s="12">
        <v>17342000</v>
      </c>
      <c r="G8" s="12">
        <v>17933000</v>
      </c>
      <c r="H8" s="12">
        <v>18563000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6068000</v>
      </c>
      <c r="G11" s="12">
        <v>10000000</v>
      </c>
      <c r="H11" s="12">
        <v>10449000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4549000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1449000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94808000</v>
      </c>
      <c r="G30" s="20">
        <f>+G5+G6+G7+G20</f>
        <v>102284000</v>
      </c>
      <c r="H30" s="20">
        <f>+H5+H6+H7+H20</f>
        <v>108239000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15474000</v>
      </c>
      <c r="G32" s="4">
        <f>SUM(G33:G38)</f>
        <v>169000</v>
      </c>
      <c r="H32" s="4">
        <f>SUM(H33:H38)</f>
        <v>169000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15474000</v>
      </c>
      <c r="G34" s="12">
        <v>169000</v>
      </c>
      <c r="H34" s="12">
        <v>169000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15474000</v>
      </c>
      <c r="G41" s="34">
        <f>+G32+G39</f>
        <v>169000</v>
      </c>
      <c r="H41" s="34">
        <f>+H32+H39</f>
        <v>169000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110282000</v>
      </c>
      <c r="G42" s="34">
        <f>+G30+G41</f>
        <v>102453000</v>
      </c>
      <c r="H42" s="34">
        <f>+H30+H41</f>
        <v>108408000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231374000</v>
      </c>
      <c r="G5" s="4">
        <v>243432000</v>
      </c>
      <c r="H5" s="4">
        <v>256672000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54163000</v>
      </c>
      <c r="G7" s="5">
        <f>SUM(G8:G19)</f>
        <v>56517000</v>
      </c>
      <c r="H7" s="5">
        <f>SUM(H8:H19)</f>
        <v>59022000</v>
      </c>
    </row>
    <row r="8" spans="1:8" x14ac:dyDescent="0.2">
      <c r="A8" s="25"/>
      <c r="B8" s="25"/>
      <c r="C8" s="25"/>
      <c r="D8" s="25"/>
      <c r="E8" s="30" t="s">
        <v>11</v>
      </c>
      <c r="F8" s="12">
        <v>54163000</v>
      </c>
      <c r="G8" s="12">
        <v>56517000</v>
      </c>
      <c r="H8" s="12">
        <v>59022000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5355000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2255000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290892000</v>
      </c>
      <c r="G30" s="20">
        <f>+G5+G6+G7+G20</f>
        <v>303049000</v>
      </c>
      <c r="H30" s="20">
        <f>+H5+H6+H7+H20</f>
        <v>318794000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127867000</v>
      </c>
      <c r="G32" s="4">
        <f>SUM(G33:G38)</f>
        <v>177416000</v>
      </c>
      <c r="H32" s="4">
        <f>SUM(H33:H38)</f>
        <v>10336000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127867000</v>
      </c>
      <c r="G34" s="12">
        <v>177416000</v>
      </c>
      <c r="H34" s="12">
        <v>10336000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127867000</v>
      </c>
      <c r="G41" s="34">
        <f>+G32+G39</f>
        <v>177416000</v>
      </c>
      <c r="H41" s="34">
        <f>+H32+H39</f>
        <v>10336000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418759000</v>
      </c>
      <c r="G42" s="34">
        <f>+G30+G41</f>
        <v>480465000</v>
      </c>
      <c r="H42" s="34">
        <f>+H30+H41</f>
        <v>329130000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76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60204000</v>
      </c>
      <c r="G5" s="4">
        <v>64394000</v>
      </c>
      <c r="H5" s="4">
        <v>69047000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16300000</v>
      </c>
      <c r="G7" s="5">
        <f>SUM(G8:G19)</f>
        <v>26842000</v>
      </c>
      <c r="H7" s="5">
        <f>SUM(H8:H19)</f>
        <v>27867000</v>
      </c>
    </row>
    <row r="8" spans="1:8" x14ac:dyDescent="0.2">
      <c r="A8" s="25"/>
      <c r="B8" s="25"/>
      <c r="C8" s="25"/>
      <c r="D8" s="25"/>
      <c r="E8" s="30" t="s">
        <v>11</v>
      </c>
      <c r="F8" s="12">
        <v>16300000</v>
      </c>
      <c r="G8" s="12">
        <v>16842000</v>
      </c>
      <c r="H8" s="12">
        <v>17418000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10000000</v>
      </c>
      <c r="H11" s="12">
        <v>10449000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4370000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1270000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80874000</v>
      </c>
      <c r="G30" s="20">
        <f>+G5+G6+G7+G20</f>
        <v>94336000</v>
      </c>
      <c r="H30" s="20">
        <f>+H5+H6+H7+H20</f>
        <v>100014000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13003000</v>
      </c>
      <c r="G32" s="4">
        <f>SUM(G33:G38)</f>
        <v>101647000</v>
      </c>
      <c r="H32" s="4">
        <f>SUM(H33:H38)</f>
        <v>43885000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13003000</v>
      </c>
      <c r="G34" s="12">
        <v>101647000</v>
      </c>
      <c r="H34" s="12">
        <v>43885000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13003000</v>
      </c>
      <c r="G41" s="34">
        <f>+G32+G39</f>
        <v>101647000</v>
      </c>
      <c r="H41" s="34">
        <f>+H32+H39</f>
        <v>43885000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93877000</v>
      </c>
      <c r="G42" s="34">
        <f>+G30+G41</f>
        <v>195983000</v>
      </c>
      <c r="H42" s="34">
        <f>+H30+H41</f>
        <v>143899000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42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381952000</v>
      </c>
      <c r="G5" s="4">
        <v>395846000</v>
      </c>
      <c r="H5" s="4">
        <v>410921000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2529000</v>
      </c>
      <c r="G7" s="5">
        <f>SUM(G8:G19)</f>
        <v>2539000</v>
      </c>
      <c r="H7" s="5">
        <f>SUM(H8:H19)</f>
        <v>2631000</v>
      </c>
    </row>
    <row r="8" spans="1:8" x14ac:dyDescent="0.2">
      <c r="A8" s="25"/>
      <c r="B8" s="25"/>
      <c r="C8" s="25"/>
      <c r="D8" s="25"/>
      <c r="E8" s="30" t="s">
        <v>11</v>
      </c>
      <c r="F8" s="12"/>
      <c r="G8" s="12"/>
      <c r="H8" s="12"/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2529000</v>
      </c>
      <c r="G13" s="21">
        <v>2539000</v>
      </c>
      <c r="H13" s="21">
        <v>2631000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3396000</v>
      </c>
      <c r="G20" s="4">
        <f>SUM(G21:G29)</f>
        <v>1850000</v>
      </c>
      <c r="H20" s="4">
        <f>SUM(H21:H29)</f>
        <v>1850000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1850000</v>
      </c>
      <c r="G21" s="21">
        <v>1850000</v>
      </c>
      <c r="H21" s="21">
        <v>1850000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1546000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387877000</v>
      </c>
      <c r="G30" s="20">
        <f>+G5+G6+G7+G20</f>
        <v>400235000</v>
      </c>
      <c r="H30" s="20">
        <f>+H5+H6+H7+H20</f>
        <v>415402000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6323000</v>
      </c>
      <c r="G39" s="4">
        <f>SUM(G40:G40)</f>
        <v>5400000</v>
      </c>
      <c r="H39" s="4">
        <f>SUM(H40:H40)</f>
        <v>5400000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6323000</v>
      </c>
      <c r="G40" s="21">
        <v>5400000</v>
      </c>
      <c r="H40" s="21">
        <v>5400000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6323000</v>
      </c>
      <c r="G41" s="34">
        <f>+G32+G39</f>
        <v>5400000</v>
      </c>
      <c r="H41" s="34">
        <f>+H32+H39</f>
        <v>5400000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394200000</v>
      </c>
      <c r="G42" s="34">
        <f>+G30+G41</f>
        <v>405635000</v>
      </c>
      <c r="H42" s="34">
        <f>+H30+H41</f>
        <v>420802000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77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144818000</v>
      </c>
      <c r="G5" s="4">
        <v>152490000</v>
      </c>
      <c r="H5" s="4">
        <v>160915000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33926000</v>
      </c>
      <c r="G7" s="5">
        <f>SUM(G8:G19)</f>
        <v>35313000</v>
      </c>
      <c r="H7" s="5">
        <f>SUM(H8:H19)</f>
        <v>36786000</v>
      </c>
    </row>
    <row r="8" spans="1:8" x14ac:dyDescent="0.2">
      <c r="A8" s="25"/>
      <c r="B8" s="25"/>
      <c r="C8" s="25"/>
      <c r="D8" s="25"/>
      <c r="E8" s="30" t="s">
        <v>11</v>
      </c>
      <c r="F8" s="12">
        <v>33926000</v>
      </c>
      <c r="G8" s="12">
        <v>35313000</v>
      </c>
      <c r="H8" s="12">
        <v>36786000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5244000</v>
      </c>
      <c r="G20" s="4">
        <f>SUM(G21:G29)</f>
        <v>3000000</v>
      </c>
      <c r="H20" s="4">
        <f>SUM(H21:H29)</f>
        <v>3000000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3000000</v>
      </c>
      <c r="G21" s="21">
        <v>3000000</v>
      </c>
      <c r="H21" s="21">
        <v>3000000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2244000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183988000</v>
      </c>
      <c r="G30" s="20">
        <f>+G5+G6+G7+G20</f>
        <v>190803000</v>
      </c>
      <c r="H30" s="20">
        <f>+H5+H6+H7+H20</f>
        <v>200701000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12792000</v>
      </c>
      <c r="G32" s="4">
        <f>SUM(G33:G38)</f>
        <v>16132000</v>
      </c>
      <c r="H32" s="4">
        <f>SUM(H33:H38)</f>
        <v>30550000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12792000</v>
      </c>
      <c r="G34" s="12">
        <v>16132000</v>
      </c>
      <c r="H34" s="12">
        <v>30550000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12792000</v>
      </c>
      <c r="G41" s="34">
        <f>+G32+G39</f>
        <v>16132000</v>
      </c>
      <c r="H41" s="34">
        <f>+H32+H39</f>
        <v>30550000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196780000</v>
      </c>
      <c r="G42" s="34">
        <f>+G30+G41</f>
        <v>206935000</v>
      </c>
      <c r="H42" s="34">
        <f>+H30+H41</f>
        <v>231251000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78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545300000</v>
      </c>
      <c r="G5" s="4">
        <v>588793000</v>
      </c>
      <c r="H5" s="4">
        <v>636078000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174927000</v>
      </c>
      <c r="G7" s="5">
        <f>SUM(G8:G19)</f>
        <v>198376000</v>
      </c>
      <c r="H7" s="5">
        <f>SUM(H8:H19)</f>
        <v>185719000</v>
      </c>
    </row>
    <row r="8" spans="1:8" x14ac:dyDescent="0.2">
      <c r="A8" s="25"/>
      <c r="B8" s="25"/>
      <c r="C8" s="25"/>
      <c r="D8" s="25"/>
      <c r="E8" s="30" t="s">
        <v>11</v>
      </c>
      <c r="F8" s="12">
        <v>100187000</v>
      </c>
      <c r="G8" s="12">
        <v>104746000</v>
      </c>
      <c r="H8" s="12">
        <v>109596000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29064000</v>
      </c>
      <c r="G11" s="12">
        <v>25000000</v>
      </c>
      <c r="H11" s="12">
        <v>26123000</v>
      </c>
    </row>
    <row r="12" spans="1:8" x14ac:dyDescent="0.2">
      <c r="A12" s="25"/>
      <c r="B12" s="25"/>
      <c r="C12" s="25"/>
      <c r="D12" s="25"/>
      <c r="E12" s="30" t="s">
        <v>15</v>
      </c>
      <c r="F12" s="21">
        <v>30000000</v>
      </c>
      <c r="G12" s="21">
        <v>40000000</v>
      </c>
      <c r="H12" s="21">
        <v>20000000</v>
      </c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15676000</v>
      </c>
      <c r="G16" s="12">
        <v>28630000</v>
      </c>
      <c r="H16" s="12">
        <v>30000000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10281000</v>
      </c>
      <c r="G20" s="4">
        <f>SUM(G21:G29)</f>
        <v>7100000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2181000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5000000</v>
      </c>
      <c r="G26" s="12">
        <v>4000000</v>
      </c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730508000</v>
      </c>
      <c r="G30" s="20">
        <f>+G5+G6+G7+G20</f>
        <v>794269000</v>
      </c>
      <c r="H30" s="20">
        <f>+H5+H6+H7+H20</f>
        <v>824897000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2296000</v>
      </c>
      <c r="G32" s="4">
        <f>SUM(G33:G38)</f>
        <v>1818000</v>
      </c>
      <c r="H32" s="4">
        <f>SUM(H33:H38)</f>
        <v>3919000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2096000</v>
      </c>
      <c r="G34" s="12">
        <v>1618000</v>
      </c>
      <c r="H34" s="12">
        <v>3719000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200000</v>
      </c>
      <c r="G35" s="12">
        <v>200000</v>
      </c>
      <c r="H35" s="12">
        <v>200000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2296000</v>
      </c>
      <c r="G41" s="34">
        <f>+G32+G39</f>
        <v>1818000</v>
      </c>
      <c r="H41" s="34">
        <f>+H32+H39</f>
        <v>3919000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732804000</v>
      </c>
      <c r="G42" s="34">
        <f>+G30+G41</f>
        <v>796087000</v>
      </c>
      <c r="H42" s="34">
        <f>+H30+H41</f>
        <v>828816000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79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159404000</v>
      </c>
      <c r="G5" s="4">
        <v>170622000</v>
      </c>
      <c r="H5" s="4">
        <v>182817000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61782000</v>
      </c>
      <c r="G7" s="5">
        <f>SUM(G8:G19)</f>
        <v>70065000</v>
      </c>
      <c r="H7" s="5">
        <f>SUM(H8:H19)</f>
        <v>56743000</v>
      </c>
    </row>
    <row r="8" spans="1:8" x14ac:dyDescent="0.2">
      <c r="A8" s="25"/>
      <c r="B8" s="25"/>
      <c r="C8" s="25"/>
      <c r="D8" s="25"/>
      <c r="E8" s="30" t="s">
        <v>11</v>
      </c>
      <c r="F8" s="12">
        <v>31782000</v>
      </c>
      <c r="G8" s="12">
        <v>33065000</v>
      </c>
      <c r="H8" s="12">
        <v>34429000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7000000</v>
      </c>
      <c r="H11" s="12">
        <v>7314000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30000000</v>
      </c>
      <c r="G16" s="12">
        <v>30000000</v>
      </c>
      <c r="H16" s="12">
        <v>15000000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4644000</v>
      </c>
      <c r="G20" s="4">
        <f>SUM(G21:G29)</f>
        <v>3100000</v>
      </c>
      <c r="H20" s="4">
        <f>SUM(H21:H29)</f>
        <v>4518000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4518000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1544000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225830000</v>
      </c>
      <c r="G30" s="20">
        <f>+G5+G6+G7+G20</f>
        <v>243787000</v>
      </c>
      <c r="H30" s="20">
        <f>+H5+H6+H7+H20</f>
        <v>244078000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39207000</v>
      </c>
      <c r="G32" s="4">
        <f>SUM(G33:G38)</f>
        <v>7414000</v>
      </c>
      <c r="H32" s="4">
        <f>SUM(H33:H38)</f>
        <v>42539000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39207000</v>
      </c>
      <c r="G34" s="12">
        <v>7414000</v>
      </c>
      <c r="H34" s="12">
        <v>42539000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39207000</v>
      </c>
      <c r="G41" s="34">
        <f>+G32+G39</f>
        <v>7414000</v>
      </c>
      <c r="H41" s="34">
        <f>+H32+H39</f>
        <v>42539000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265037000</v>
      </c>
      <c r="G42" s="34">
        <f>+G30+G41</f>
        <v>251201000</v>
      </c>
      <c r="H42" s="34">
        <f>+H30+H41</f>
        <v>286617000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80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343436000</v>
      </c>
      <c r="G5" s="4">
        <v>377012000</v>
      </c>
      <c r="H5" s="4">
        <v>414080000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157122000</v>
      </c>
      <c r="G7" s="5">
        <f>SUM(G8:G19)</f>
        <v>116595000</v>
      </c>
      <c r="H7" s="5">
        <f>SUM(H8:H19)</f>
        <v>120727000</v>
      </c>
    </row>
    <row r="8" spans="1:8" x14ac:dyDescent="0.2">
      <c r="A8" s="25"/>
      <c r="B8" s="25"/>
      <c r="C8" s="25"/>
      <c r="D8" s="25"/>
      <c r="E8" s="30" t="s">
        <v>11</v>
      </c>
      <c r="F8" s="12">
        <v>76186000</v>
      </c>
      <c r="G8" s="12">
        <v>79595000</v>
      </c>
      <c r="H8" s="12">
        <v>83222000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45936000</v>
      </c>
      <c r="G11" s="12">
        <v>12000000</v>
      </c>
      <c r="H11" s="12">
        <v>12539000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>
        <v>5000000</v>
      </c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35000000</v>
      </c>
      <c r="G16" s="12">
        <v>25000000</v>
      </c>
      <c r="H16" s="12">
        <v>19966000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5339000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3000000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2339000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505897000</v>
      </c>
      <c r="G30" s="20">
        <f>+G5+G6+G7+G20</f>
        <v>496707000</v>
      </c>
      <c r="H30" s="20">
        <f>+H5+H6+H7+H20</f>
        <v>537907000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42697000</v>
      </c>
      <c r="G32" s="4">
        <f>SUM(G33:G38)</f>
        <v>32318000</v>
      </c>
      <c r="H32" s="4">
        <f>SUM(H33:H38)</f>
        <v>40354000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40000000</v>
      </c>
      <c r="G33" s="12">
        <v>31964000</v>
      </c>
      <c r="H33" s="12">
        <v>40000000</v>
      </c>
    </row>
    <row r="34" spans="1:8" x14ac:dyDescent="0.2">
      <c r="A34" s="25"/>
      <c r="B34" s="25"/>
      <c r="C34" s="25"/>
      <c r="D34" s="25"/>
      <c r="E34" s="30" t="s">
        <v>36</v>
      </c>
      <c r="F34" s="12">
        <v>2197000</v>
      </c>
      <c r="G34" s="12">
        <v>254000</v>
      </c>
      <c r="H34" s="12">
        <v>254000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500000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42697000</v>
      </c>
      <c r="G41" s="34">
        <f>+G32+G39</f>
        <v>32318000</v>
      </c>
      <c r="H41" s="34">
        <f>+H32+H39</f>
        <v>40354000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548594000</v>
      </c>
      <c r="G42" s="34">
        <f>+G30+G41</f>
        <v>529025000</v>
      </c>
      <c r="H42" s="34">
        <f>+H30+H41</f>
        <v>578261000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43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974124000</v>
      </c>
      <c r="G5" s="4">
        <v>1050306000</v>
      </c>
      <c r="H5" s="4">
        <v>1131892000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347553000</v>
      </c>
      <c r="G7" s="5">
        <f>SUM(G8:G19)</f>
        <v>363835000</v>
      </c>
      <c r="H7" s="5">
        <f>SUM(H8:H19)</f>
        <v>381246000</v>
      </c>
    </row>
    <row r="8" spans="1:8" x14ac:dyDescent="0.2">
      <c r="A8" s="25"/>
      <c r="B8" s="25"/>
      <c r="C8" s="25"/>
      <c r="D8" s="25"/>
      <c r="E8" s="30" t="s">
        <v>11</v>
      </c>
      <c r="F8" s="12">
        <v>344835000</v>
      </c>
      <c r="G8" s="12">
        <v>361107000</v>
      </c>
      <c r="H8" s="12">
        <v>378418000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2718000</v>
      </c>
      <c r="G13" s="21">
        <v>2728000</v>
      </c>
      <c r="H13" s="21">
        <v>2828000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5040000</v>
      </c>
      <c r="G20" s="4">
        <f>SUM(G21:G29)</f>
        <v>3000000</v>
      </c>
      <c r="H20" s="4">
        <f>SUM(H21:H29)</f>
        <v>3000000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3000000</v>
      </c>
      <c r="G21" s="21">
        <v>3000000</v>
      </c>
      <c r="H21" s="21">
        <v>3000000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2040000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1326717000</v>
      </c>
      <c r="G30" s="20">
        <f>+G5+G6+G7+G20</f>
        <v>1417141000</v>
      </c>
      <c r="H30" s="20">
        <f>+H5+H6+H7+H20</f>
        <v>1516138000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119116000</v>
      </c>
      <c r="G32" s="4">
        <f>SUM(G33:G38)</f>
        <v>135135000</v>
      </c>
      <c r="H32" s="4">
        <f>SUM(H33:H38)</f>
        <v>138508000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64328000</v>
      </c>
      <c r="G33" s="12">
        <v>60000000</v>
      </c>
      <c r="H33" s="12">
        <v>60000000</v>
      </c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54788000</v>
      </c>
      <c r="G37" s="12">
        <v>75135000</v>
      </c>
      <c r="H37" s="12">
        <v>78508000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7002000</v>
      </c>
      <c r="G39" s="4">
        <f>SUM(G40:G40)</f>
        <v>5980000</v>
      </c>
      <c r="H39" s="4">
        <f>SUM(H40:H40)</f>
        <v>5980000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7002000</v>
      </c>
      <c r="G40" s="21">
        <v>5980000</v>
      </c>
      <c r="H40" s="21">
        <v>5980000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126118000</v>
      </c>
      <c r="G41" s="34">
        <f>+G32+G39</f>
        <v>141115000</v>
      </c>
      <c r="H41" s="34">
        <f>+H32+H39</f>
        <v>144488000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1452835000</v>
      </c>
      <c r="G42" s="34">
        <f>+G30+G41</f>
        <v>1558256000</v>
      </c>
      <c r="H42" s="34">
        <f>+H30+H41</f>
        <v>1660626000</v>
      </c>
    </row>
    <row r="43" spans="1:8" x14ac:dyDescent="0.2">
      <c r="A43" s="25"/>
      <c r="B43" s="25"/>
      <c r="C43" s="25"/>
      <c r="D43" s="25"/>
      <c r="E43" s="41" t="s">
        <v>44</v>
      </c>
      <c r="F43" s="42"/>
      <c r="G43" s="42"/>
      <c r="H43" s="42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E119" s="40" t="s">
        <v>44</v>
      </c>
      <c r="F119" s="39"/>
      <c r="G119" s="39"/>
      <c r="H119" s="39"/>
    </row>
    <row r="120" spans="5:8" x14ac:dyDescent="0.2">
      <c r="E120" s="38" t="s">
        <v>45</v>
      </c>
      <c r="F120" s="39"/>
      <c r="G120" s="39"/>
      <c r="H120" s="39"/>
    </row>
    <row r="121" spans="5:8" x14ac:dyDescent="0.2">
      <c r="E121" s="40" t="s">
        <v>44</v>
      </c>
      <c r="F121" s="39"/>
      <c r="G121" s="39"/>
      <c r="H121" s="39"/>
    </row>
    <row r="122" spans="5:8" x14ac:dyDescent="0.2">
      <c r="E122" s="38" t="s">
        <v>46</v>
      </c>
      <c r="F122" s="39"/>
      <c r="G122" s="39"/>
      <c r="H122" s="39"/>
    </row>
    <row r="123" spans="5:8" x14ac:dyDescent="0.2">
      <c r="E123" s="1" t="s">
        <v>47</v>
      </c>
      <c r="F123" s="24">
        <v>48881000</v>
      </c>
      <c r="G123" s="24">
        <v>52964000</v>
      </c>
      <c r="H123" s="24">
        <v>57160000</v>
      </c>
    </row>
    <row r="124" spans="5:8" x14ac:dyDescent="0.2">
      <c r="E124" s="1" t="s">
        <v>48</v>
      </c>
      <c r="F124" s="24">
        <v>54078000</v>
      </c>
      <c r="G124" s="24">
        <v>59012000</v>
      </c>
      <c r="H124" s="24">
        <v>64140000</v>
      </c>
    </row>
    <row r="125" spans="5:8" x14ac:dyDescent="0.2">
      <c r="E125" s="1" t="s">
        <v>49</v>
      </c>
      <c r="F125" s="24">
        <v>146548000</v>
      </c>
      <c r="G125" s="24">
        <v>161303000</v>
      </c>
      <c r="H125" s="24">
        <v>176839000</v>
      </c>
    </row>
    <row r="126" spans="5:8" x14ac:dyDescent="0.2">
      <c r="E126" s="1" t="s">
        <v>50</v>
      </c>
      <c r="F126" s="24">
        <v>77779000</v>
      </c>
      <c r="G126" s="24">
        <v>85341000</v>
      </c>
      <c r="H126" s="24">
        <v>93266000</v>
      </c>
    </row>
    <row r="127" spans="5:8" x14ac:dyDescent="0.2">
      <c r="E127" s="1" t="s">
        <v>51</v>
      </c>
      <c r="F127" s="24">
        <v>74749000</v>
      </c>
      <c r="G127" s="24">
        <v>81931000</v>
      </c>
      <c r="H127" s="24">
        <v>89447000</v>
      </c>
    </row>
    <row r="128" spans="5:8" x14ac:dyDescent="0.2">
      <c r="E128" s="40" t="s">
        <v>44</v>
      </c>
      <c r="F128" s="39"/>
      <c r="G128" s="39"/>
      <c r="H128" s="39"/>
    </row>
    <row r="129" spans="5:8" x14ac:dyDescent="0.2">
      <c r="E129" s="38" t="s">
        <v>52</v>
      </c>
      <c r="F129" s="39"/>
      <c r="G129" s="39"/>
      <c r="H129" s="39"/>
    </row>
    <row r="130" spans="5:8" x14ac:dyDescent="0.2">
      <c r="E130" s="1" t="s">
        <v>47</v>
      </c>
      <c r="F130" s="24">
        <v>33693000</v>
      </c>
      <c r="G130" s="24">
        <v>35535000</v>
      </c>
      <c r="H130" s="24">
        <v>37582000</v>
      </c>
    </row>
    <row r="131" spans="5:8" x14ac:dyDescent="0.2">
      <c r="E131" s="1" t="s">
        <v>48</v>
      </c>
      <c r="F131" s="24">
        <v>37275000</v>
      </c>
      <c r="G131" s="24">
        <v>39592000</v>
      </c>
      <c r="H131" s="24">
        <v>42172000</v>
      </c>
    </row>
    <row r="132" spans="5:8" x14ac:dyDescent="0.2">
      <c r="E132" s="1" t="s">
        <v>49</v>
      </c>
      <c r="F132" s="24">
        <v>101014000</v>
      </c>
      <c r="G132" s="24">
        <v>108222000</v>
      </c>
      <c r="H132" s="24">
        <v>116270000</v>
      </c>
    </row>
    <row r="133" spans="5:8" x14ac:dyDescent="0.2">
      <c r="E133" s="1" t="s">
        <v>50</v>
      </c>
      <c r="F133" s="24">
        <v>53612000</v>
      </c>
      <c r="G133" s="24">
        <v>57257000</v>
      </c>
      <c r="H133" s="24">
        <v>61321000</v>
      </c>
    </row>
    <row r="134" spans="5:8" x14ac:dyDescent="0.2">
      <c r="E134" s="1" t="s">
        <v>51</v>
      </c>
      <c r="F134" s="24">
        <v>51524000</v>
      </c>
      <c r="G134" s="24">
        <v>54970000</v>
      </c>
      <c r="H134" s="24">
        <v>58810000</v>
      </c>
    </row>
    <row r="135" spans="5:8" x14ac:dyDescent="0.2">
      <c r="E135" s="40" t="s">
        <v>44</v>
      </c>
      <c r="F135" s="39"/>
      <c r="G135" s="39"/>
      <c r="H135" s="39"/>
    </row>
    <row r="136" spans="5:8" x14ac:dyDescent="0.2">
      <c r="E136" s="40" t="s">
        <v>44</v>
      </c>
      <c r="F136" s="39"/>
      <c r="G136" s="39"/>
      <c r="H136" s="39"/>
    </row>
    <row r="137" spans="5:8" x14ac:dyDescent="0.2">
      <c r="E137" s="38" t="s">
        <v>53</v>
      </c>
      <c r="F137" s="39"/>
      <c r="G137" s="39"/>
      <c r="H137" s="39"/>
    </row>
    <row r="138" spans="5:8" x14ac:dyDescent="0.2">
      <c r="E138" s="40" t="s">
        <v>44</v>
      </c>
      <c r="F138" s="39"/>
      <c r="G138" s="39"/>
      <c r="H138" s="39"/>
    </row>
    <row r="139" spans="5:8" x14ac:dyDescent="0.2">
      <c r="E139" s="1" t="s">
        <v>47</v>
      </c>
      <c r="F139" s="24">
        <v>55823000</v>
      </c>
      <c r="G139" s="24">
        <v>58489000</v>
      </c>
      <c r="H139" s="24">
        <v>61325000</v>
      </c>
    </row>
    <row r="140" spans="5:8" x14ac:dyDescent="0.2">
      <c r="E140" s="1" t="s">
        <v>48</v>
      </c>
      <c r="F140" s="24">
        <v>43136000</v>
      </c>
      <c r="G140" s="24">
        <v>45196000</v>
      </c>
      <c r="H140" s="24">
        <v>47388000</v>
      </c>
    </row>
    <row r="141" spans="5:8" x14ac:dyDescent="0.2">
      <c r="E141" s="1" t="s">
        <v>49</v>
      </c>
      <c r="F141" s="24">
        <v>124742000</v>
      </c>
      <c r="G141" s="24">
        <v>130700000</v>
      </c>
      <c r="H141" s="24">
        <v>137038000</v>
      </c>
    </row>
    <row r="142" spans="5:8" x14ac:dyDescent="0.2">
      <c r="E142" s="1" t="s">
        <v>50</v>
      </c>
      <c r="F142" s="24">
        <v>51598000</v>
      </c>
      <c r="G142" s="24">
        <v>54062000</v>
      </c>
      <c r="H142" s="24">
        <v>56684000</v>
      </c>
    </row>
    <row r="143" spans="5:8" x14ac:dyDescent="0.2">
      <c r="E143" s="1" t="s">
        <v>51</v>
      </c>
      <c r="F143" s="24">
        <v>64532000</v>
      </c>
      <c r="G143" s="24">
        <v>67613000</v>
      </c>
      <c r="H143" s="24">
        <v>70892000</v>
      </c>
    </row>
    <row r="144" spans="5:8" x14ac:dyDescent="0.2">
      <c r="E144" s="40" t="s">
        <v>44</v>
      </c>
      <c r="F144" s="39"/>
      <c r="G144" s="39"/>
      <c r="H144" s="39"/>
    </row>
    <row r="145" spans="5:8" x14ac:dyDescent="0.2">
      <c r="E145" s="40" t="s">
        <v>44</v>
      </c>
      <c r="F145" s="39"/>
      <c r="G145" s="39"/>
      <c r="H145" s="39"/>
    </row>
    <row r="146" spans="5:8" x14ac:dyDescent="0.2">
      <c r="E146" s="38" t="s">
        <v>54</v>
      </c>
      <c r="F146" s="39"/>
      <c r="G146" s="39"/>
      <c r="H146" s="39"/>
    </row>
    <row r="147" spans="5:8" x14ac:dyDescent="0.2">
      <c r="E147" s="40" t="s">
        <v>44</v>
      </c>
      <c r="F147" s="39"/>
      <c r="G147" s="39"/>
      <c r="H147" s="39"/>
    </row>
    <row r="148" spans="5:8" x14ac:dyDescent="0.2">
      <c r="E148" s="1" t="s">
        <v>47</v>
      </c>
      <c r="F148" s="24">
        <v>9700000</v>
      </c>
      <c r="G148" s="24">
        <v>12000000</v>
      </c>
      <c r="H148" s="24">
        <v>16000000</v>
      </c>
    </row>
    <row r="149" spans="5:8" x14ac:dyDescent="0.2">
      <c r="E149" s="1" t="s">
        <v>48</v>
      </c>
      <c r="F149" s="24">
        <v>9000000</v>
      </c>
      <c r="G149" s="24">
        <v>13000000</v>
      </c>
      <c r="H149" s="24">
        <v>17000000</v>
      </c>
    </row>
    <row r="150" spans="5:8" x14ac:dyDescent="0.2">
      <c r="E150" s="1" t="s">
        <v>49</v>
      </c>
      <c r="F150" s="24">
        <v>10000000</v>
      </c>
      <c r="G150" s="24">
        <v>19135000</v>
      </c>
      <c r="H150" s="24">
        <v>14508000</v>
      </c>
    </row>
    <row r="151" spans="5:8" x14ac:dyDescent="0.2">
      <c r="E151" s="1" t="s">
        <v>50</v>
      </c>
      <c r="F151" s="24">
        <v>12000000</v>
      </c>
      <c r="G151" s="24">
        <v>16000000</v>
      </c>
      <c r="H151" s="24">
        <v>16000000</v>
      </c>
    </row>
    <row r="152" spans="5:8" x14ac:dyDescent="0.2">
      <c r="E152" s="1" t="s">
        <v>51</v>
      </c>
      <c r="F152" s="24">
        <v>14088000</v>
      </c>
      <c r="G152" s="24">
        <v>15000000</v>
      </c>
      <c r="H152" s="24">
        <v>15000000</v>
      </c>
    </row>
    <row r="153" spans="5:8" x14ac:dyDescent="0.2">
      <c r="F153" s="23"/>
      <c r="G153" s="23"/>
      <c r="H153" s="23"/>
    </row>
    <row r="154" spans="5:8" x14ac:dyDescent="0.2">
      <c r="F154" s="23"/>
      <c r="G154" s="23"/>
      <c r="H154" s="23"/>
    </row>
    <row r="155" spans="5:8" x14ac:dyDescent="0.2">
      <c r="F155" s="23"/>
      <c r="G155" s="23"/>
      <c r="H155" s="23"/>
    </row>
    <row r="156" spans="5:8" x14ac:dyDescent="0.2">
      <c r="F156" s="23"/>
      <c r="G156" s="23"/>
      <c r="H156" s="23"/>
    </row>
    <row r="157" spans="5:8" x14ac:dyDescent="0.2">
      <c r="F157" s="23"/>
      <c r="G157" s="23"/>
      <c r="H157" s="23"/>
    </row>
    <row r="158" spans="5:8" x14ac:dyDescent="0.2">
      <c r="F158" s="23"/>
      <c r="G158" s="23"/>
      <c r="H158" s="23"/>
    </row>
    <row r="159" spans="5:8" x14ac:dyDescent="0.2">
      <c r="F159" s="23"/>
      <c r="G159" s="23"/>
      <c r="H159" s="23"/>
    </row>
    <row r="160" spans="5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17">
    <mergeCell ref="E1:H1"/>
    <mergeCell ref="E2:H2"/>
    <mergeCell ref="E43:H43"/>
    <mergeCell ref="E119:H119"/>
    <mergeCell ref="E120:H120"/>
    <mergeCell ref="E121:H121"/>
    <mergeCell ref="E122:H122"/>
    <mergeCell ref="E128:H128"/>
    <mergeCell ref="E129:H129"/>
    <mergeCell ref="E135:H135"/>
    <mergeCell ref="E146:H146"/>
    <mergeCell ref="E147:H147"/>
    <mergeCell ref="E136:H136"/>
    <mergeCell ref="E137:H137"/>
    <mergeCell ref="E138:H138"/>
    <mergeCell ref="E144:H144"/>
    <mergeCell ref="E145:H145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7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55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448060000</v>
      </c>
      <c r="G5" s="4">
        <v>478601000</v>
      </c>
      <c r="H5" s="4">
        <v>511048000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651124000</v>
      </c>
      <c r="G7" s="5">
        <f>SUM(G8:G19)</f>
        <v>755962000</v>
      </c>
      <c r="H7" s="5">
        <f>SUM(H8:H19)</f>
        <v>795770000</v>
      </c>
    </row>
    <row r="8" spans="1:8" x14ac:dyDescent="0.2">
      <c r="A8" s="25"/>
      <c r="B8" s="25"/>
      <c r="C8" s="25"/>
      <c r="D8" s="25"/>
      <c r="E8" s="30" t="s">
        <v>11</v>
      </c>
      <c r="F8" s="12">
        <v>158928000</v>
      </c>
      <c r="G8" s="12">
        <v>166299000</v>
      </c>
      <c r="H8" s="12">
        <v>174139000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2615000</v>
      </c>
      <c r="G13" s="21">
        <v>2625000</v>
      </c>
      <c r="H13" s="21">
        <v>2720000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>
        <v>399581000</v>
      </c>
      <c r="G15" s="12">
        <v>487038000</v>
      </c>
      <c r="H15" s="12">
        <v>508911000</v>
      </c>
    </row>
    <row r="16" spans="1:8" x14ac:dyDescent="0.2">
      <c r="A16" s="25"/>
      <c r="B16" s="25"/>
      <c r="C16" s="25"/>
      <c r="D16" s="25"/>
      <c r="E16" s="30" t="s">
        <v>19</v>
      </c>
      <c r="F16" s="12">
        <v>90000000</v>
      </c>
      <c r="G16" s="12">
        <v>100000000</v>
      </c>
      <c r="H16" s="12">
        <v>110000000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3596000</v>
      </c>
      <c r="G20" s="4">
        <f>SUM(G21:G29)</f>
        <v>2300000</v>
      </c>
      <c r="H20" s="4">
        <f>SUM(H21:H29)</f>
        <v>3723000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2200000</v>
      </c>
      <c r="G21" s="21">
        <v>2300000</v>
      </c>
      <c r="H21" s="21">
        <v>3723000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1396000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1102780000</v>
      </c>
      <c r="G30" s="20">
        <f>+G5+G6+G7+G20</f>
        <v>1236863000</v>
      </c>
      <c r="H30" s="20">
        <f>+H5+H6+H7+H20</f>
        <v>1310541000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7705000</v>
      </c>
      <c r="G39" s="4">
        <f>SUM(G40:G40)</f>
        <v>6580000</v>
      </c>
      <c r="H39" s="4">
        <f>SUM(H40:H40)</f>
        <v>6580000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7705000</v>
      </c>
      <c r="G40" s="21">
        <v>6580000</v>
      </c>
      <c r="H40" s="21">
        <v>6580000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7705000</v>
      </c>
      <c r="G41" s="34">
        <f>+G32+G39</f>
        <v>6580000</v>
      </c>
      <c r="H41" s="34">
        <f>+H32+H39</f>
        <v>6580000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1110485000</v>
      </c>
      <c r="G42" s="34">
        <f>+G30+G41</f>
        <v>1243443000</v>
      </c>
      <c r="H42" s="34">
        <f>+H30+H41</f>
        <v>1317121000</v>
      </c>
    </row>
    <row r="43" spans="1:8" x14ac:dyDescent="0.2">
      <c r="A43" s="25"/>
      <c r="B43" s="25"/>
      <c r="C43" s="25"/>
      <c r="D43" s="25"/>
      <c r="E43" s="41" t="s">
        <v>44</v>
      </c>
      <c r="F43" s="42"/>
      <c r="G43" s="42"/>
      <c r="H43" s="42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E119" s="40" t="s">
        <v>44</v>
      </c>
      <c r="F119" s="39"/>
      <c r="G119" s="39"/>
      <c r="H119" s="39"/>
    </row>
    <row r="120" spans="5:8" x14ac:dyDescent="0.2">
      <c r="E120" s="38" t="s">
        <v>45</v>
      </c>
      <c r="F120" s="39"/>
      <c r="G120" s="39"/>
      <c r="H120" s="39"/>
    </row>
    <row r="121" spans="5:8" x14ac:dyDescent="0.2">
      <c r="E121" s="40" t="s">
        <v>44</v>
      </c>
      <c r="F121" s="39"/>
      <c r="G121" s="39"/>
      <c r="H121" s="39"/>
    </row>
    <row r="122" spans="5:8" x14ac:dyDescent="0.2">
      <c r="E122" s="38" t="s">
        <v>46</v>
      </c>
      <c r="F122" s="39"/>
      <c r="G122" s="39"/>
      <c r="H122" s="39"/>
    </row>
    <row r="123" spans="5:8" x14ac:dyDescent="0.2">
      <c r="E123" s="1" t="s">
        <v>56</v>
      </c>
      <c r="F123" s="24">
        <v>27891000</v>
      </c>
      <c r="G123" s="24">
        <v>30481000</v>
      </c>
      <c r="H123" s="24">
        <v>33180000</v>
      </c>
    </row>
    <row r="124" spans="5:8" x14ac:dyDescent="0.2">
      <c r="E124" s="1" t="s">
        <v>57</v>
      </c>
      <c r="F124" s="24">
        <v>23235000</v>
      </c>
      <c r="G124" s="24">
        <v>25428000</v>
      </c>
      <c r="H124" s="24">
        <v>27717000</v>
      </c>
    </row>
    <row r="125" spans="5:8" x14ac:dyDescent="0.2">
      <c r="E125" s="1" t="s">
        <v>58</v>
      </c>
      <c r="F125" s="24">
        <v>72745000</v>
      </c>
      <c r="G125" s="24">
        <v>78167000</v>
      </c>
      <c r="H125" s="24">
        <v>83659000</v>
      </c>
    </row>
    <row r="126" spans="5:8" x14ac:dyDescent="0.2">
      <c r="E126" s="1" t="s">
        <v>59</v>
      </c>
      <c r="F126" s="24">
        <v>23343000</v>
      </c>
      <c r="G126" s="24">
        <v>25627000</v>
      </c>
      <c r="H126" s="24">
        <v>28023000</v>
      </c>
    </row>
    <row r="127" spans="5:8" x14ac:dyDescent="0.2">
      <c r="E127" s="1" t="s">
        <v>60</v>
      </c>
      <c r="F127" s="24">
        <v>44693000</v>
      </c>
      <c r="G127" s="24">
        <v>48094000</v>
      </c>
      <c r="H127" s="24">
        <v>51549000</v>
      </c>
    </row>
    <row r="128" spans="5:8" x14ac:dyDescent="0.2">
      <c r="E128" s="40" t="s">
        <v>44</v>
      </c>
      <c r="F128" s="39"/>
      <c r="G128" s="39"/>
      <c r="H128" s="39"/>
    </row>
    <row r="129" spans="5:8" x14ac:dyDescent="0.2">
      <c r="E129" s="38" t="s">
        <v>52</v>
      </c>
      <c r="F129" s="39"/>
      <c r="G129" s="39"/>
      <c r="H129" s="39"/>
    </row>
    <row r="130" spans="5:8" x14ac:dyDescent="0.2">
      <c r="E130" s="1" t="s">
        <v>56</v>
      </c>
      <c r="F130" s="24">
        <v>19225000</v>
      </c>
      <c r="G130" s="24">
        <v>20450000</v>
      </c>
      <c r="H130" s="24">
        <v>21815000</v>
      </c>
    </row>
    <row r="131" spans="5:8" x14ac:dyDescent="0.2">
      <c r="E131" s="1" t="s">
        <v>57</v>
      </c>
      <c r="F131" s="24">
        <v>16016000</v>
      </c>
      <c r="G131" s="24">
        <v>17060000</v>
      </c>
      <c r="H131" s="24">
        <v>18223000</v>
      </c>
    </row>
    <row r="132" spans="5:8" x14ac:dyDescent="0.2">
      <c r="E132" s="1" t="s">
        <v>58</v>
      </c>
      <c r="F132" s="24">
        <v>50143000</v>
      </c>
      <c r="G132" s="24">
        <v>52444000</v>
      </c>
      <c r="H132" s="24">
        <v>55005000</v>
      </c>
    </row>
    <row r="133" spans="5:8" x14ac:dyDescent="0.2">
      <c r="E133" s="1" t="s">
        <v>59</v>
      </c>
      <c r="F133" s="24">
        <v>16090000</v>
      </c>
      <c r="G133" s="24">
        <v>17194000</v>
      </c>
      <c r="H133" s="24">
        <v>18425000</v>
      </c>
    </row>
    <row r="134" spans="5:8" x14ac:dyDescent="0.2">
      <c r="E134" s="1" t="s">
        <v>60</v>
      </c>
      <c r="F134" s="24">
        <v>30807000</v>
      </c>
      <c r="G134" s="24">
        <v>32268000</v>
      </c>
      <c r="H134" s="24">
        <v>33893000</v>
      </c>
    </row>
    <row r="135" spans="5:8" x14ac:dyDescent="0.2">
      <c r="E135" s="40" t="s">
        <v>44</v>
      </c>
      <c r="F135" s="39"/>
      <c r="G135" s="39"/>
      <c r="H135" s="39"/>
    </row>
    <row r="136" spans="5:8" x14ac:dyDescent="0.2">
      <c r="E136" s="40" t="s">
        <v>44</v>
      </c>
      <c r="F136" s="39"/>
      <c r="G136" s="39"/>
      <c r="H136" s="39"/>
    </row>
    <row r="137" spans="5:8" x14ac:dyDescent="0.2">
      <c r="E137" s="38" t="s">
        <v>53</v>
      </c>
      <c r="F137" s="39"/>
      <c r="G137" s="39"/>
      <c r="H137" s="39"/>
    </row>
    <row r="138" spans="5:8" x14ac:dyDescent="0.2">
      <c r="E138" s="40" t="s">
        <v>44</v>
      </c>
      <c r="F138" s="39"/>
      <c r="G138" s="39"/>
      <c r="H138" s="39"/>
    </row>
    <row r="139" spans="5:8" x14ac:dyDescent="0.2">
      <c r="E139" s="1" t="s">
        <v>56</v>
      </c>
      <c r="F139" s="24">
        <v>13270000</v>
      </c>
      <c r="G139" s="24">
        <v>13904000</v>
      </c>
      <c r="H139" s="24">
        <v>14578000</v>
      </c>
    </row>
    <row r="140" spans="5:8" x14ac:dyDescent="0.2">
      <c r="E140" s="1" t="s">
        <v>57</v>
      </c>
      <c r="F140" s="24">
        <v>11325000</v>
      </c>
      <c r="G140" s="24">
        <v>11866000</v>
      </c>
      <c r="H140" s="24">
        <v>12442000</v>
      </c>
    </row>
    <row r="141" spans="5:8" x14ac:dyDescent="0.2">
      <c r="E141" s="1" t="s">
        <v>58</v>
      </c>
      <c r="F141" s="24">
        <v>82615000</v>
      </c>
      <c r="G141" s="24">
        <v>86561000</v>
      </c>
      <c r="H141" s="24">
        <v>90758000</v>
      </c>
    </row>
    <row r="142" spans="5:8" x14ac:dyDescent="0.2">
      <c r="E142" s="1" t="s">
        <v>59</v>
      </c>
      <c r="F142" s="24">
        <v>4584000</v>
      </c>
      <c r="G142" s="24">
        <v>4803000</v>
      </c>
      <c r="H142" s="24">
        <v>5035000</v>
      </c>
    </row>
    <row r="143" spans="5:8" x14ac:dyDescent="0.2">
      <c r="E143" s="1" t="s">
        <v>60</v>
      </c>
      <c r="F143" s="24">
        <v>42134000</v>
      </c>
      <c r="G143" s="24">
        <v>44145000</v>
      </c>
      <c r="H143" s="24">
        <v>46285000</v>
      </c>
    </row>
    <row r="144" spans="5:8" x14ac:dyDescent="0.2">
      <c r="E144" s="40" t="s">
        <v>44</v>
      </c>
      <c r="F144" s="39"/>
      <c r="G144" s="39"/>
      <c r="H144" s="39"/>
    </row>
    <row r="145" spans="5:8" x14ac:dyDescent="0.2">
      <c r="E145" s="40" t="s">
        <v>44</v>
      </c>
      <c r="F145" s="39"/>
      <c r="G145" s="39"/>
      <c r="H145" s="39"/>
    </row>
    <row r="146" spans="5:8" x14ac:dyDescent="0.2">
      <c r="E146" s="38" t="s">
        <v>61</v>
      </c>
      <c r="F146" s="39"/>
      <c r="G146" s="39"/>
      <c r="H146" s="39"/>
    </row>
    <row r="147" spans="5:8" x14ac:dyDescent="0.2">
      <c r="E147" s="40" t="s">
        <v>44</v>
      </c>
      <c r="F147" s="39"/>
      <c r="G147" s="39"/>
      <c r="H147" s="39"/>
    </row>
    <row r="148" spans="5:8" x14ac:dyDescent="0.2">
      <c r="E148" s="1" t="s">
        <v>56</v>
      </c>
      <c r="F148" s="24">
        <v>18000000</v>
      </c>
      <c r="G148" s="24">
        <v>19000000</v>
      </c>
      <c r="H148" s="24">
        <v>22000000</v>
      </c>
    </row>
    <row r="149" spans="5:8" x14ac:dyDescent="0.2">
      <c r="E149" s="1" t="s">
        <v>57</v>
      </c>
      <c r="F149" s="24">
        <v>23000000</v>
      </c>
      <c r="G149" s="24">
        <v>23000000</v>
      </c>
      <c r="H149" s="24">
        <v>22000000</v>
      </c>
    </row>
    <row r="150" spans="5:8" x14ac:dyDescent="0.2">
      <c r="E150" s="1" t="s">
        <v>58</v>
      </c>
      <c r="F150" s="24">
        <v>21000000</v>
      </c>
      <c r="G150" s="24">
        <v>23000000</v>
      </c>
      <c r="H150" s="24">
        <v>23000000</v>
      </c>
    </row>
    <row r="151" spans="5:8" x14ac:dyDescent="0.2">
      <c r="E151" s="1" t="s">
        <v>59</v>
      </c>
      <c r="F151" s="24">
        <v>13000000</v>
      </c>
      <c r="G151" s="24">
        <v>18000000</v>
      </c>
      <c r="H151" s="24">
        <v>23000000</v>
      </c>
    </row>
    <row r="152" spans="5:8" x14ac:dyDescent="0.2">
      <c r="E152" s="1" t="s">
        <v>60</v>
      </c>
      <c r="F152" s="24">
        <v>15000000</v>
      </c>
      <c r="G152" s="24">
        <v>17000000</v>
      </c>
      <c r="H152" s="24">
        <v>20000000</v>
      </c>
    </row>
    <row r="153" spans="5:8" x14ac:dyDescent="0.2">
      <c r="F153" s="23"/>
      <c r="G153" s="23"/>
      <c r="H153" s="23"/>
    </row>
    <row r="154" spans="5:8" x14ac:dyDescent="0.2">
      <c r="F154" s="23"/>
      <c r="G154" s="23"/>
      <c r="H154" s="23"/>
    </row>
    <row r="155" spans="5:8" x14ac:dyDescent="0.2">
      <c r="F155" s="23"/>
      <c r="G155" s="23"/>
      <c r="H155" s="23"/>
    </row>
    <row r="156" spans="5:8" x14ac:dyDescent="0.2">
      <c r="F156" s="23"/>
      <c r="G156" s="23"/>
      <c r="H156" s="23"/>
    </row>
    <row r="157" spans="5:8" x14ac:dyDescent="0.2">
      <c r="F157" s="23"/>
      <c r="G157" s="23"/>
      <c r="H157" s="23"/>
    </row>
    <row r="158" spans="5:8" x14ac:dyDescent="0.2">
      <c r="F158" s="23"/>
      <c r="G158" s="23"/>
      <c r="H158" s="23"/>
    </row>
    <row r="159" spans="5:8" x14ac:dyDescent="0.2">
      <c r="F159" s="23"/>
      <c r="G159" s="23"/>
      <c r="H159" s="23"/>
    </row>
    <row r="160" spans="5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17">
    <mergeCell ref="E1:H1"/>
    <mergeCell ref="E2:H2"/>
    <mergeCell ref="E43:H43"/>
    <mergeCell ref="E119:H119"/>
    <mergeCell ref="E120:H120"/>
    <mergeCell ref="E121:H121"/>
    <mergeCell ref="E122:H122"/>
    <mergeCell ref="E128:H128"/>
    <mergeCell ref="E129:H129"/>
    <mergeCell ref="E135:H135"/>
    <mergeCell ref="E146:H146"/>
    <mergeCell ref="E147:H147"/>
    <mergeCell ref="E136:H136"/>
    <mergeCell ref="E137:H137"/>
    <mergeCell ref="E138:H138"/>
    <mergeCell ref="E144:H144"/>
    <mergeCell ref="E145:H145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7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206714000</v>
      </c>
      <c r="G5" s="4">
        <v>212491000</v>
      </c>
      <c r="H5" s="4">
        <v>218574000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2632000</v>
      </c>
      <c r="G7" s="5">
        <f>SUM(G8:G19)</f>
        <v>2642000</v>
      </c>
      <c r="H7" s="5">
        <f>SUM(H8:H19)</f>
        <v>2738000</v>
      </c>
    </row>
    <row r="8" spans="1:8" x14ac:dyDescent="0.2">
      <c r="A8" s="25"/>
      <c r="B8" s="25"/>
      <c r="C8" s="25"/>
      <c r="D8" s="25"/>
      <c r="E8" s="30" t="s">
        <v>11</v>
      </c>
      <c r="F8" s="12"/>
      <c r="G8" s="12"/>
      <c r="H8" s="12"/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2632000</v>
      </c>
      <c r="G13" s="21">
        <v>2642000</v>
      </c>
      <c r="H13" s="21">
        <v>2738000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3379000</v>
      </c>
      <c r="G20" s="4">
        <f>SUM(G21:G29)</f>
        <v>1000000</v>
      </c>
      <c r="H20" s="4">
        <f>SUM(H21:H29)</f>
        <v>1000000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1000000</v>
      </c>
      <c r="G21" s="21">
        <v>1000000</v>
      </c>
      <c r="H21" s="21">
        <v>1000000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2379000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212725000</v>
      </c>
      <c r="G30" s="20">
        <f>+G5+G6+G7+G20</f>
        <v>216133000</v>
      </c>
      <c r="H30" s="20">
        <f>+H5+H6+H7+H20</f>
        <v>222312000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0</v>
      </c>
      <c r="G41" s="34">
        <f>+G32+G39</f>
        <v>0</v>
      </c>
      <c r="H41" s="34">
        <f>+H32+H39</f>
        <v>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212725000</v>
      </c>
      <c r="G42" s="34">
        <f>+G30+G41</f>
        <v>216133000</v>
      </c>
      <c r="H42" s="34">
        <f>+H30+H41</f>
        <v>222312000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63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415351000</v>
      </c>
      <c r="G5" s="4">
        <v>441379000</v>
      </c>
      <c r="H5" s="4">
        <v>469519000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196680000</v>
      </c>
      <c r="G7" s="5">
        <f>SUM(G8:G19)</f>
        <v>212746000</v>
      </c>
      <c r="H7" s="5">
        <f>SUM(H8:H19)</f>
        <v>224199000</v>
      </c>
    </row>
    <row r="8" spans="1:8" x14ac:dyDescent="0.2">
      <c r="A8" s="25"/>
      <c r="B8" s="25"/>
      <c r="C8" s="25"/>
      <c r="D8" s="25"/>
      <c r="E8" s="30" t="s">
        <v>11</v>
      </c>
      <c r="F8" s="12">
        <v>131680000</v>
      </c>
      <c r="G8" s="12">
        <v>137746000</v>
      </c>
      <c r="H8" s="12">
        <v>144199000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65000000</v>
      </c>
      <c r="G16" s="12">
        <v>75000000</v>
      </c>
      <c r="H16" s="12">
        <v>80000000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4898000</v>
      </c>
      <c r="G20" s="4">
        <f>SUM(G21:G29)</f>
        <v>2900000</v>
      </c>
      <c r="H20" s="4">
        <f>SUM(H21:H29)</f>
        <v>2900000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2900000</v>
      </c>
      <c r="G21" s="21">
        <v>2900000</v>
      </c>
      <c r="H21" s="21">
        <v>2900000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1998000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616929000</v>
      </c>
      <c r="G30" s="20">
        <f>+G5+G6+G7+G20</f>
        <v>657025000</v>
      </c>
      <c r="H30" s="20">
        <f>+H5+H6+H7+H20</f>
        <v>696618000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54821000</v>
      </c>
      <c r="G32" s="4">
        <f>SUM(G33:G38)</f>
        <v>35389000</v>
      </c>
      <c r="H32" s="4">
        <f>SUM(H33:H38)</f>
        <v>42734000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30000000</v>
      </c>
      <c r="G33" s="12">
        <v>30338000</v>
      </c>
      <c r="H33" s="12">
        <v>23737000</v>
      </c>
    </row>
    <row r="34" spans="1:8" x14ac:dyDescent="0.2">
      <c r="A34" s="25"/>
      <c r="B34" s="25"/>
      <c r="C34" s="25"/>
      <c r="D34" s="25"/>
      <c r="E34" s="30" t="s">
        <v>36</v>
      </c>
      <c r="F34" s="12">
        <v>23321000</v>
      </c>
      <c r="G34" s="12">
        <v>4951000</v>
      </c>
      <c r="H34" s="12">
        <v>18897000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1500000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54821000</v>
      </c>
      <c r="G41" s="34">
        <f>+G32+G39</f>
        <v>35389000</v>
      </c>
      <c r="H41" s="34">
        <f>+H32+H39</f>
        <v>42734000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671750000</v>
      </c>
      <c r="G42" s="34">
        <f>+G30+G41</f>
        <v>692414000</v>
      </c>
      <c r="H42" s="34">
        <f>+H30+H41</f>
        <v>739352000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64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941456000</v>
      </c>
      <c r="G5" s="4">
        <v>1037558000</v>
      </c>
      <c r="H5" s="4">
        <v>1144194000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369908000</v>
      </c>
      <c r="G7" s="5">
        <f>SUM(G8:G19)</f>
        <v>364702000</v>
      </c>
      <c r="H7" s="5">
        <f>SUM(H8:H19)</f>
        <v>382096000</v>
      </c>
    </row>
    <row r="8" spans="1:8" x14ac:dyDescent="0.2">
      <c r="A8" s="25"/>
      <c r="B8" s="25"/>
      <c r="C8" s="25"/>
      <c r="D8" s="25"/>
      <c r="E8" s="30" t="s">
        <v>11</v>
      </c>
      <c r="F8" s="12">
        <v>324408000</v>
      </c>
      <c r="G8" s="12">
        <v>339702000</v>
      </c>
      <c r="H8" s="12">
        <v>355973000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45500000</v>
      </c>
      <c r="G11" s="12">
        <v>25000000</v>
      </c>
      <c r="H11" s="12">
        <v>26123000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3994000</v>
      </c>
      <c r="G20" s="4">
        <f>SUM(G21:G29)</f>
        <v>2900000</v>
      </c>
      <c r="H20" s="4">
        <f>SUM(H21:H29)</f>
        <v>2900000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2900000</v>
      </c>
      <c r="G21" s="21">
        <v>2900000</v>
      </c>
      <c r="H21" s="21">
        <v>2900000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1094000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1315358000</v>
      </c>
      <c r="G30" s="20">
        <f>+G5+G6+G7+G20</f>
        <v>1405160000</v>
      </c>
      <c r="H30" s="20">
        <f>+H5+H6+H7+H20</f>
        <v>1529190000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214419000</v>
      </c>
      <c r="G32" s="4">
        <f>SUM(G33:G38)</f>
        <v>246482000</v>
      </c>
      <c r="H32" s="4">
        <f>SUM(H33:H38)</f>
        <v>277006000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105608000</v>
      </c>
      <c r="G33" s="12">
        <v>134887000</v>
      </c>
      <c r="H33" s="12">
        <v>145000000</v>
      </c>
    </row>
    <row r="34" spans="1:8" x14ac:dyDescent="0.2">
      <c r="A34" s="25"/>
      <c r="B34" s="25"/>
      <c r="C34" s="25"/>
      <c r="D34" s="25"/>
      <c r="E34" s="30" t="s">
        <v>36</v>
      </c>
      <c r="F34" s="12">
        <v>61411000</v>
      </c>
      <c r="G34" s="12">
        <v>41890000</v>
      </c>
      <c r="H34" s="12">
        <v>59171000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47400000</v>
      </c>
      <c r="G37" s="12">
        <v>69705000</v>
      </c>
      <c r="H37" s="12">
        <v>72835000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214419000</v>
      </c>
      <c r="G41" s="34">
        <f>+G32+G39</f>
        <v>246482000</v>
      </c>
      <c r="H41" s="34">
        <f>+H32+H39</f>
        <v>277006000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1529777000</v>
      </c>
      <c r="G42" s="34">
        <f>+G30+G41</f>
        <v>1651642000</v>
      </c>
      <c r="H42" s="34">
        <f>+H30+H41</f>
        <v>1806196000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941352000</v>
      </c>
      <c r="G5" s="4">
        <v>1050064000</v>
      </c>
      <c r="H5" s="4">
        <v>1171812000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611251000</v>
      </c>
      <c r="G7" s="5">
        <f>SUM(G8:G19)</f>
        <v>653162000</v>
      </c>
      <c r="H7" s="5">
        <f>SUM(H8:H19)</f>
        <v>674588000</v>
      </c>
    </row>
    <row r="8" spans="1:8" x14ac:dyDescent="0.2">
      <c r="A8" s="25"/>
      <c r="B8" s="25"/>
      <c r="C8" s="25"/>
      <c r="D8" s="25"/>
      <c r="E8" s="30" t="s">
        <v>11</v>
      </c>
      <c r="F8" s="12">
        <v>270530000</v>
      </c>
      <c r="G8" s="12">
        <v>283245000</v>
      </c>
      <c r="H8" s="12">
        <v>296771000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>
        <v>238721000</v>
      </c>
      <c r="G10" s="21">
        <v>248902000</v>
      </c>
      <c r="H10" s="21">
        <v>258409000</v>
      </c>
    </row>
    <row r="11" spans="1:8" x14ac:dyDescent="0.2">
      <c r="A11" s="25"/>
      <c r="B11" s="25"/>
      <c r="C11" s="25"/>
      <c r="D11" s="25"/>
      <c r="E11" s="30" t="s">
        <v>14</v>
      </c>
      <c r="F11" s="12">
        <v>30000000</v>
      </c>
      <c r="G11" s="12">
        <v>31015000</v>
      </c>
      <c r="H11" s="12">
        <v>32408000</v>
      </c>
    </row>
    <row r="12" spans="1:8" x14ac:dyDescent="0.2">
      <c r="A12" s="25"/>
      <c r="B12" s="25"/>
      <c r="C12" s="25"/>
      <c r="D12" s="25"/>
      <c r="E12" s="30" t="s">
        <v>15</v>
      </c>
      <c r="F12" s="21">
        <v>2000000</v>
      </c>
      <c r="G12" s="21">
        <v>10000000</v>
      </c>
      <c r="H12" s="21">
        <v>5000000</v>
      </c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70000000</v>
      </c>
      <c r="G16" s="12">
        <v>80000000</v>
      </c>
      <c r="H16" s="12">
        <v>82000000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4553000</v>
      </c>
      <c r="G20" s="4">
        <f>SUM(G21:G29)</f>
        <v>6700000</v>
      </c>
      <c r="H20" s="4">
        <f>SUM(H21:H29)</f>
        <v>6700000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1700000</v>
      </c>
      <c r="G21" s="21">
        <v>1700000</v>
      </c>
      <c r="H21" s="21">
        <v>1700000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2853000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>
        <v>5000000</v>
      </c>
      <c r="H26" s="12">
        <v>5000000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1557156000</v>
      </c>
      <c r="G30" s="20">
        <f>+G5+G6+G7+G20</f>
        <v>1709926000</v>
      </c>
      <c r="H30" s="20">
        <f>+H5+H6+H7+H20</f>
        <v>1853100000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43771000</v>
      </c>
      <c r="G32" s="4">
        <f>SUM(G33:G38)</f>
        <v>27386000</v>
      </c>
      <c r="H32" s="4">
        <f>SUM(H33:H38)</f>
        <v>110556000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43671000</v>
      </c>
      <c r="G34" s="12">
        <v>27286000</v>
      </c>
      <c r="H34" s="12">
        <v>110456000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100000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43771000</v>
      </c>
      <c r="G41" s="34">
        <f>+G32+G39</f>
        <v>27386000</v>
      </c>
      <c r="H41" s="34">
        <f>+H32+H39</f>
        <v>110556000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1600927000</v>
      </c>
      <c r="G42" s="34">
        <f>+G30+G41</f>
        <v>1737312000</v>
      </c>
      <c r="H42" s="34">
        <f>+H30+H41</f>
        <v>1963656000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66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117740000</v>
      </c>
      <c r="G5" s="4">
        <v>128323000</v>
      </c>
      <c r="H5" s="4">
        <v>140000000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29056000</v>
      </c>
      <c r="G7" s="5">
        <f>SUM(G8:G19)</f>
        <v>50209000</v>
      </c>
      <c r="H7" s="5">
        <f>SUM(H8:H19)</f>
        <v>52333000</v>
      </c>
    </row>
    <row r="8" spans="1:8" x14ac:dyDescent="0.2">
      <c r="A8" s="25"/>
      <c r="B8" s="25"/>
      <c r="C8" s="25"/>
      <c r="D8" s="25"/>
      <c r="E8" s="30" t="s">
        <v>11</v>
      </c>
      <c r="F8" s="12">
        <v>29056000</v>
      </c>
      <c r="G8" s="12">
        <v>30209000</v>
      </c>
      <c r="H8" s="12">
        <v>31435000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20000000</v>
      </c>
      <c r="H11" s="12">
        <v>20898000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4100000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1000000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150896000</v>
      </c>
      <c r="G30" s="20">
        <f>+G5+G6+G7+G20</f>
        <v>181632000</v>
      </c>
      <c r="H30" s="20">
        <f>+H5+H6+H7+H20</f>
        <v>195433000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35415000</v>
      </c>
      <c r="G32" s="4">
        <f>SUM(G33:G38)</f>
        <v>86765000</v>
      </c>
      <c r="H32" s="4">
        <f>SUM(H33:H38)</f>
        <v>69466000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3669000</v>
      </c>
      <c r="G34" s="12">
        <v>22991000</v>
      </c>
      <c r="H34" s="12">
        <v>2826000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31746000</v>
      </c>
      <c r="G37" s="12">
        <v>63774000</v>
      </c>
      <c r="H37" s="12">
        <v>66640000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35415000</v>
      </c>
      <c r="G41" s="34">
        <f>+G32+G39</f>
        <v>86765000</v>
      </c>
      <c r="H41" s="34">
        <f>+H32+H39</f>
        <v>69466000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186311000</v>
      </c>
      <c r="G42" s="34">
        <f>+G30+G41</f>
        <v>268397000</v>
      </c>
      <c r="H42" s="34">
        <f>+H30+H41</f>
        <v>264899000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81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82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83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84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Summary</vt:lpstr>
      <vt:lpstr>DC37</vt:lpstr>
      <vt:lpstr>DC38</vt:lpstr>
      <vt:lpstr>DC39</vt:lpstr>
      <vt:lpstr>DC40</vt:lpstr>
      <vt:lpstr>NW371</vt:lpstr>
      <vt:lpstr>NW372</vt:lpstr>
      <vt:lpstr>NW373</vt:lpstr>
      <vt:lpstr>NW374</vt:lpstr>
      <vt:lpstr>NW375</vt:lpstr>
      <vt:lpstr>NW381</vt:lpstr>
      <vt:lpstr>NW382</vt:lpstr>
      <vt:lpstr>NW383</vt:lpstr>
      <vt:lpstr>NW384</vt:lpstr>
      <vt:lpstr>NW385</vt:lpstr>
      <vt:lpstr>NW392</vt:lpstr>
      <vt:lpstr>NW393</vt:lpstr>
      <vt:lpstr>NW394</vt:lpstr>
      <vt:lpstr>NW396</vt:lpstr>
      <vt:lpstr>NW397</vt:lpstr>
      <vt:lpstr>NW403</vt:lpstr>
      <vt:lpstr>NW404</vt:lpstr>
      <vt:lpstr>NW405</vt:lpstr>
      <vt:lpstr>'DC37'!Print_Area</vt:lpstr>
      <vt:lpstr>'DC38'!Print_Area</vt:lpstr>
      <vt:lpstr>'DC39'!Print_Area</vt:lpstr>
      <vt:lpstr>'DC40'!Print_Area</vt:lpstr>
      <vt:lpstr>'NW371'!Print_Area</vt:lpstr>
      <vt:lpstr>'NW372'!Print_Area</vt:lpstr>
      <vt:lpstr>'NW373'!Print_Area</vt:lpstr>
      <vt:lpstr>'NW374'!Print_Area</vt:lpstr>
      <vt:lpstr>'NW375'!Print_Area</vt:lpstr>
      <vt:lpstr>'NW381'!Print_Area</vt:lpstr>
      <vt:lpstr>'NW382'!Print_Area</vt:lpstr>
      <vt:lpstr>'NW383'!Print_Area</vt:lpstr>
      <vt:lpstr>'NW384'!Print_Area</vt:lpstr>
      <vt:lpstr>'NW385'!Print_Area</vt:lpstr>
      <vt:lpstr>'NW392'!Print_Area</vt:lpstr>
      <vt:lpstr>'NW393'!Print_Area</vt:lpstr>
      <vt:lpstr>'NW394'!Print_Area</vt:lpstr>
      <vt:lpstr>'NW396'!Print_Area</vt:lpstr>
      <vt:lpstr>'NW397'!Print_Area</vt:lpstr>
      <vt:lpstr>'NW403'!Print_Area</vt:lpstr>
      <vt:lpstr>'NW404'!Print_Area</vt:lpstr>
      <vt:lpstr>'NW405'!Print_Area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Akanyang  Modise</dc:creator>
  <cp:lastModifiedBy>Akanyang  Modise</cp:lastModifiedBy>
  <dcterms:created xsi:type="dcterms:W3CDTF">2022-04-12T08:10:37Z</dcterms:created>
  <dcterms:modified xsi:type="dcterms:W3CDTF">2022-04-12T08:15:42Z</dcterms:modified>
</cp:coreProperties>
</file>